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defaultThemeVersion="124226"/>
  <mc:AlternateContent xmlns:mc="http://schemas.openxmlformats.org/markup-compatibility/2006">
    <mc:Choice Requires="x15">
      <x15ac:absPath xmlns:x15ac="http://schemas.microsoft.com/office/spreadsheetml/2010/11/ac" url="C:\Users\k2256650\Downloads\"/>
    </mc:Choice>
  </mc:AlternateContent>
  <xr:revisionPtr revIDLastSave="0" documentId="13_ncr:1_{9AE0ED3B-B859-416B-BE3C-2E4B04335F93}" xr6:coauthVersionLast="47" xr6:coauthVersionMax="47" xr10:uidLastSave="{00000000-0000-0000-0000-000000000000}"/>
  <bookViews>
    <workbookView xWindow="-120" yWindow="-120" windowWidth="29040" windowHeight="15720" activeTab="1" xr2:uid="{00000000-000D-0000-FFFF-FFFF00000000}"/>
  </bookViews>
  <sheets>
    <sheet name="Intro" sheetId="7" r:id="rId1"/>
    <sheet name="Therapy data entry" sheetId="5" r:id="rId2"/>
    <sheet name="Therapy Summary Sheet" sheetId="10" r:id="rId3"/>
    <sheet name="Additional measures data entry" sheetId="11" r:id="rId4"/>
    <sheet name="Change notes" sheetId="9" r:id="rId5"/>
  </sheets>
  <definedNames>
    <definedName name="_01_08_2022">'Therapy data entry'!$D$7</definedName>
    <definedName name="_xlnm._FilterDatabase" localSheetId="1" hidden="1">'Therapy data entry'!$A$6:$AK$15</definedName>
    <definedName name="_xlnm._FilterDatabase" localSheetId="2" hidden="1">'Therapy Summary Sheet'!#REF!</definedName>
    <definedName name="_xlnm.Print_Area" localSheetId="0">Intro!$A$1:$M$37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1" l="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377" i="11"/>
  <c r="B378" i="11"/>
  <c r="B379" i="11"/>
  <c r="B380" i="11"/>
  <c r="B381" i="11"/>
  <c r="B382" i="11"/>
  <c r="B383" i="11"/>
  <c r="B384" i="11"/>
  <c r="B385" i="11"/>
  <c r="B386" i="11"/>
  <c r="B387" i="11"/>
  <c r="B388" i="11"/>
  <c r="B389" i="11"/>
  <c r="B390" i="11"/>
  <c r="B391" i="11"/>
  <c r="B392"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46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495" i="11"/>
  <c r="B496" i="11"/>
  <c r="B497" i="11"/>
  <c r="B498" i="11"/>
  <c r="B499" i="11"/>
  <c r="B500" i="11"/>
  <c r="B501" i="11"/>
  <c r="B502" i="11"/>
  <c r="B503" i="11"/>
  <c r="B504" i="11"/>
  <c r="B505" i="11"/>
  <c r="B506" i="11"/>
  <c r="B507" i="11"/>
  <c r="B508" i="11"/>
  <c r="B509" i="11"/>
  <c r="B510" i="11"/>
  <c r="B511" i="11"/>
  <c r="B512" i="11"/>
  <c r="B513" i="11"/>
  <c r="B514" i="11"/>
  <c r="B515" i="11"/>
  <c r="B516" i="11"/>
  <c r="B517" i="11"/>
  <c r="B518" i="11"/>
  <c r="B519" i="11"/>
  <c r="B520" i="11"/>
  <c r="B521" i="11"/>
  <c r="B522" i="11"/>
  <c r="B523" i="11"/>
  <c r="B524" i="11"/>
  <c r="B525" i="11"/>
  <c r="B526" i="11"/>
  <c r="B527" i="11"/>
  <c r="B528" i="11"/>
  <c r="B529" i="11"/>
  <c r="B530" i="11"/>
  <c r="B531" i="11"/>
  <c r="B532" i="11"/>
  <c r="B533" i="11"/>
  <c r="B534" i="11"/>
  <c r="B535" i="11"/>
  <c r="B536" i="11"/>
  <c r="B537" i="11"/>
  <c r="B538" i="11"/>
  <c r="B539" i="11"/>
  <c r="B540" i="11"/>
  <c r="B541" i="11"/>
  <c r="B542" i="11"/>
  <c r="B543"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A4" i="11"/>
  <c r="A5" i="11"/>
  <c r="A6" i="11"/>
  <c r="A7"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259" i="11"/>
  <c r="A260" i="11"/>
  <c r="A261" i="11"/>
  <c r="A262" i="11"/>
  <c r="A263" i="11"/>
  <c r="A264" i="11"/>
  <c r="A265" i="11"/>
  <c r="A266" i="11"/>
  <c r="A267" i="11"/>
  <c r="A268" i="11"/>
  <c r="A269" i="11"/>
  <c r="A270" i="11"/>
  <c r="A271" i="11"/>
  <c r="A272" i="11"/>
  <c r="A273" i="11"/>
  <c r="A274" i="11"/>
  <c r="A275" i="11"/>
  <c r="A276" i="11"/>
  <c r="A277" i="11"/>
  <c r="A278" i="11"/>
  <c r="A279" i="11"/>
  <c r="A280" i="11"/>
  <c r="A281" i="11"/>
  <c r="A282" i="11"/>
  <c r="A283" i="11"/>
  <c r="A284" i="11"/>
  <c r="A285" i="11"/>
  <c r="A286" i="11"/>
  <c r="A287" i="11"/>
  <c r="A288" i="11"/>
  <c r="A289" i="11"/>
  <c r="A290" i="11"/>
  <c r="A291" i="11"/>
  <c r="A292" i="11"/>
  <c r="A293" i="11"/>
  <c r="A294" i="11"/>
  <c r="A295" i="11"/>
  <c r="A296" i="11"/>
  <c r="A297" i="11"/>
  <c r="A298" i="11"/>
  <c r="A299" i="11"/>
  <c r="A300" i="11"/>
  <c r="A301" i="11"/>
  <c r="A302" i="11"/>
  <c r="A303" i="11"/>
  <c r="A304" i="11"/>
  <c r="A305" i="11"/>
  <c r="A306" i="11"/>
  <c r="A307" i="11"/>
  <c r="A308" i="11"/>
  <c r="A309" i="11"/>
  <c r="A310" i="11"/>
  <c r="A311" i="11"/>
  <c r="A312" i="11"/>
  <c r="A313" i="11"/>
  <c r="A314" i="11"/>
  <c r="A315" i="11"/>
  <c r="A316" i="11"/>
  <c r="A317" i="11"/>
  <c r="A318" i="11"/>
  <c r="A319" i="11"/>
  <c r="A320" i="11"/>
  <c r="A321" i="11"/>
  <c r="A322" i="11"/>
  <c r="A323" i="11"/>
  <c r="A324" i="11"/>
  <c r="A325" i="11"/>
  <c r="A326" i="11"/>
  <c r="A327" i="11"/>
  <c r="A328" i="11"/>
  <c r="A329" i="11"/>
  <c r="A330" i="11"/>
  <c r="A331" i="11"/>
  <c r="A332" i="11"/>
  <c r="A333" i="11"/>
  <c r="A334" i="11"/>
  <c r="A335" i="11"/>
  <c r="A336" i="11"/>
  <c r="A337" i="11"/>
  <c r="A338" i="11"/>
  <c r="A339" i="11"/>
  <c r="A340" i="11"/>
  <c r="A341" i="11"/>
  <c r="A342" i="11"/>
  <c r="A343" i="11"/>
  <c r="A344" i="11"/>
  <c r="A345" i="11"/>
  <c r="A346" i="11"/>
  <c r="A347" i="11"/>
  <c r="A348" i="11"/>
  <c r="A349" i="11"/>
  <c r="A350" i="11"/>
  <c r="A351" i="11"/>
  <c r="A352" i="11"/>
  <c r="A353" i="11"/>
  <c r="A354" i="11"/>
  <c r="A355" i="11"/>
  <c r="A356" i="11"/>
  <c r="A357" i="11"/>
  <c r="A358" i="11"/>
  <c r="A359" i="11"/>
  <c r="A360" i="11"/>
  <c r="A361" i="11"/>
  <c r="A362" i="11"/>
  <c r="A363" i="11"/>
  <c r="A364" i="11"/>
  <c r="A365" i="11"/>
  <c r="A366" i="11"/>
  <c r="A367" i="11"/>
  <c r="A368" i="11"/>
  <c r="A369" i="11"/>
  <c r="A370" i="11"/>
  <c r="A371" i="11"/>
  <c r="A372" i="11"/>
  <c r="A373" i="11"/>
  <c r="A374" i="11"/>
  <c r="A375" i="11"/>
  <c r="A376" i="11"/>
  <c r="A377" i="11"/>
  <c r="A378" i="11"/>
  <c r="A379" i="11"/>
  <c r="A380" i="11"/>
  <c r="A381" i="11"/>
  <c r="A382" i="11"/>
  <c r="A383" i="11"/>
  <c r="A384" i="11"/>
  <c r="A385" i="11"/>
  <c r="A386" i="11"/>
  <c r="A387" i="11"/>
  <c r="A388" i="11"/>
  <c r="A389" i="11"/>
  <c r="A390" i="11"/>
  <c r="A391" i="11"/>
  <c r="A392" i="11"/>
  <c r="A393" i="11"/>
  <c r="A394" i="11"/>
  <c r="A395" i="11"/>
  <c r="A396" i="11"/>
  <c r="A397" i="11"/>
  <c r="A398" i="11"/>
  <c r="A399" i="11"/>
  <c r="A400" i="11"/>
  <c r="A401" i="11"/>
  <c r="A402" i="11"/>
  <c r="A403" i="11"/>
  <c r="A404" i="11"/>
  <c r="A405" i="11"/>
  <c r="A406" i="11"/>
  <c r="A407" i="11"/>
  <c r="A408" i="11"/>
  <c r="A409" i="11"/>
  <c r="A410" i="11"/>
  <c r="A411" i="11"/>
  <c r="A412" i="11"/>
  <c r="A413" i="11"/>
  <c r="A414" i="11"/>
  <c r="A415" i="11"/>
  <c r="A416" i="11"/>
  <c r="A417" i="11"/>
  <c r="A418" i="11"/>
  <c r="A419" i="11"/>
  <c r="A420" i="11"/>
  <c r="A421" i="11"/>
  <c r="A422" i="11"/>
  <c r="A423" i="11"/>
  <c r="A424" i="11"/>
  <c r="A425" i="11"/>
  <c r="A426" i="11"/>
  <c r="A427" i="11"/>
  <c r="A428" i="11"/>
  <c r="A429" i="11"/>
  <c r="A430" i="11"/>
  <c r="A431" i="11"/>
  <c r="A432" i="11"/>
  <c r="A433" i="11"/>
  <c r="A434" i="11"/>
  <c r="A435" i="11"/>
  <c r="A436" i="11"/>
  <c r="A437" i="11"/>
  <c r="A438" i="11"/>
  <c r="A439" i="11"/>
  <c r="A440" i="11"/>
  <c r="A441" i="11"/>
  <c r="A442" i="11"/>
  <c r="A443" i="11"/>
  <c r="A444" i="11"/>
  <c r="A445" i="11"/>
  <c r="A446" i="11"/>
  <c r="A447" i="11"/>
  <c r="A448" i="11"/>
  <c r="A449" i="11"/>
  <c r="A450" i="11"/>
  <c r="A451" i="11"/>
  <c r="A452" i="11"/>
  <c r="A453" i="11"/>
  <c r="A454" i="11"/>
  <c r="A455" i="11"/>
  <c r="A456" i="11"/>
  <c r="A457" i="11"/>
  <c r="A458" i="11"/>
  <c r="A459" i="11"/>
  <c r="A460" i="11"/>
  <c r="A461" i="11"/>
  <c r="A462" i="11"/>
  <c r="A463" i="11"/>
  <c r="A464" i="11"/>
  <c r="A465" i="11"/>
  <c r="A466" i="11"/>
  <c r="A467" i="11"/>
  <c r="A468" i="11"/>
  <c r="A469" i="11"/>
  <c r="A470" i="11"/>
  <c r="A471" i="11"/>
  <c r="A472" i="11"/>
  <c r="A473" i="11"/>
  <c r="A474" i="11"/>
  <c r="A475" i="11"/>
  <c r="A476" i="11"/>
  <c r="A477" i="11"/>
  <c r="A478" i="11"/>
  <c r="A479" i="11"/>
  <c r="A480" i="11"/>
  <c r="A481" i="11"/>
  <c r="A482" i="11"/>
  <c r="A483" i="11"/>
  <c r="A484" i="11"/>
  <c r="A485" i="11"/>
  <c r="A486" i="11"/>
  <c r="A487" i="11"/>
  <c r="A488" i="11"/>
  <c r="A489" i="11"/>
  <c r="A490" i="11"/>
  <c r="A491" i="11"/>
  <c r="A492" i="11"/>
  <c r="A493" i="11"/>
  <c r="A494" i="11"/>
  <c r="A495" i="11"/>
  <c r="A496" i="11"/>
  <c r="A497" i="11"/>
  <c r="A498" i="11"/>
  <c r="A499" i="11"/>
  <c r="A500" i="11"/>
  <c r="A501" i="11"/>
  <c r="A502" i="11"/>
  <c r="A503" i="11"/>
  <c r="A504" i="11"/>
  <c r="A505" i="11"/>
  <c r="A506" i="11"/>
  <c r="A507" i="11"/>
  <c r="A508" i="11"/>
  <c r="A509" i="11"/>
  <c r="A510" i="11"/>
  <c r="A511" i="11"/>
  <c r="A512" i="11"/>
  <c r="A513" i="11"/>
  <c r="A514" i="11"/>
  <c r="A515" i="11"/>
  <c r="A516" i="11"/>
  <c r="A517" i="11"/>
  <c r="A518" i="11"/>
  <c r="A519" i="11"/>
  <c r="A520" i="11"/>
  <c r="A521" i="11"/>
  <c r="A522" i="11"/>
  <c r="A523" i="11"/>
  <c r="A524" i="11"/>
  <c r="A525" i="11"/>
  <c r="A526" i="11"/>
  <c r="A527" i="11"/>
  <c r="A528" i="11"/>
  <c r="A529" i="11"/>
  <c r="A530" i="11"/>
  <c r="A531" i="11"/>
  <c r="A532" i="11"/>
  <c r="A533" i="11"/>
  <c r="A534" i="11"/>
  <c r="A535" i="11"/>
  <c r="A536" i="11"/>
  <c r="A537" i="11"/>
  <c r="A538" i="11"/>
  <c r="A539" i="11"/>
  <c r="A540" i="11"/>
  <c r="A541" i="11"/>
  <c r="A542" i="11"/>
  <c r="A543" i="11"/>
  <c r="A544" i="11"/>
  <c r="A545" i="11"/>
  <c r="A546" i="11"/>
  <c r="A547" i="11"/>
  <c r="A548" i="11"/>
  <c r="A549" i="11"/>
  <c r="A550" i="11"/>
  <c r="A551" i="11"/>
  <c r="A552" i="11"/>
  <c r="A553" i="11"/>
  <c r="A554" i="11"/>
  <c r="A555" i="11"/>
  <c r="A556" i="11"/>
  <c r="A557" i="11"/>
  <c r="A558" i="11"/>
  <c r="A559" i="11"/>
  <c r="A560" i="11"/>
  <c r="A561" i="11"/>
  <c r="A562" i="11"/>
  <c r="A563" i="11"/>
  <c r="A564" i="11"/>
  <c r="A565" i="11"/>
  <c r="A566" i="11"/>
  <c r="A567" i="11"/>
  <c r="A568" i="11"/>
  <c r="A569" i="11"/>
  <c r="A570" i="11"/>
  <c r="A571" i="11"/>
  <c r="A572" i="11"/>
  <c r="A573" i="11"/>
  <c r="A574" i="11"/>
  <c r="A575" i="11"/>
  <c r="A576" i="11"/>
  <c r="A577" i="11"/>
  <c r="A578" i="11"/>
  <c r="A579" i="11"/>
  <c r="A580" i="11"/>
  <c r="A581" i="11"/>
  <c r="A582" i="11"/>
  <c r="A583" i="11"/>
  <c r="A584" i="11"/>
  <c r="A585" i="11"/>
  <c r="A586" i="11"/>
  <c r="A587" i="11"/>
  <c r="A588" i="11"/>
  <c r="A589" i="11"/>
  <c r="A590" i="11"/>
  <c r="A591" i="11"/>
  <c r="A592" i="11"/>
  <c r="A593" i="11"/>
  <c r="A594" i="11"/>
  <c r="A595" i="11"/>
  <c r="A596" i="11"/>
  <c r="A597" i="11"/>
  <c r="A598" i="11"/>
  <c r="A599" i="11"/>
  <c r="A600" i="11"/>
  <c r="A601" i="11"/>
  <c r="A602" i="11"/>
  <c r="A603" i="11"/>
  <c r="A604" i="11"/>
  <c r="A605" i="11"/>
  <c r="A606" i="11"/>
  <c r="AG4" i="11"/>
  <c r="AG5" i="11"/>
  <c r="AG6" i="11"/>
  <c r="AG7" i="11"/>
  <c r="AG8" i="11"/>
  <c r="AG9" i="11"/>
  <c r="AG10" i="11"/>
  <c r="AG11" i="11"/>
  <c r="AG12" i="11"/>
  <c r="AG13" i="11"/>
  <c r="AG14" i="11"/>
  <c r="AG15" i="11"/>
  <c r="AG16" i="11"/>
  <c r="AG17" i="11"/>
  <c r="AG18" i="11"/>
  <c r="AG19" i="11"/>
  <c r="AG20" i="11"/>
  <c r="AG21" i="11"/>
  <c r="AG22" i="11"/>
  <c r="AG23" i="11"/>
  <c r="AG24" i="11"/>
  <c r="AG25" i="11"/>
  <c r="AG26" i="11"/>
  <c r="AG27" i="11"/>
  <c r="AG28" i="11"/>
  <c r="AG29" i="11"/>
  <c r="AG30" i="11"/>
  <c r="AG31" i="11"/>
  <c r="AG32" i="11"/>
  <c r="AG33" i="11"/>
  <c r="AG34" i="11"/>
  <c r="AG35" i="11"/>
  <c r="AG36" i="11"/>
  <c r="AG37" i="11"/>
  <c r="AG38" i="11"/>
  <c r="AG39"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G88"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G116" i="11"/>
  <c r="AG117" i="11"/>
  <c r="AG118" i="11"/>
  <c r="AG119" i="11"/>
  <c r="AG120" i="11"/>
  <c r="AG121" i="11"/>
  <c r="AG122" i="11"/>
  <c r="AG123" i="11"/>
  <c r="AG124" i="11"/>
  <c r="AG125" i="11"/>
  <c r="AG126" i="11"/>
  <c r="AG127" i="11"/>
  <c r="AG128" i="11"/>
  <c r="AG129" i="11"/>
  <c r="AG130" i="11"/>
  <c r="AG131" i="11"/>
  <c r="AG132" i="11"/>
  <c r="AG133" i="11"/>
  <c r="AG134" i="11"/>
  <c r="AG135" i="11"/>
  <c r="AG136" i="11"/>
  <c r="AG137" i="11"/>
  <c r="AG138" i="11"/>
  <c r="AG139" i="11"/>
  <c r="AG140" i="11"/>
  <c r="AG141" i="11"/>
  <c r="AG142" i="11"/>
  <c r="AG143" i="11"/>
  <c r="AG144" i="11"/>
  <c r="AG145" i="11"/>
  <c r="AG146" i="11"/>
  <c r="AG147" i="11"/>
  <c r="AG148" i="11"/>
  <c r="AG149" i="11"/>
  <c r="AG150" i="11"/>
  <c r="AG151" i="11"/>
  <c r="AG152" i="11"/>
  <c r="AG153" i="11"/>
  <c r="AG154" i="11"/>
  <c r="AG155" i="11"/>
  <c r="AG156" i="11"/>
  <c r="AG157" i="11"/>
  <c r="AG158" i="11"/>
  <c r="AG159" i="11"/>
  <c r="AG160" i="11"/>
  <c r="AG161" i="11"/>
  <c r="AG162" i="11"/>
  <c r="AG163" i="11"/>
  <c r="AG164" i="11"/>
  <c r="AG165" i="11"/>
  <c r="AG166" i="11"/>
  <c r="AG167" i="11"/>
  <c r="AG168" i="11"/>
  <c r="AG169" i="11"/>
  <c r="AG170" i="11"/>
  <c r="AG171" i="11"/>
  <c r="AG172" i="11"/>
  <c r="AG173" i="11"/>
  <c r="AG174" i="11"/>
  <c r="AG175" i="11"/>
  <c r="AG176" i="11"/>
  <c r="AG177" i="11"/>
  <c r="AG178" i="11"/>
  <c r="AG179" i="11"/>
  <c r="AG180" i="11"/>
  <c r="AG181" i="11"/>
  <c r="AG182" i="11"/>
  <c r="AG183" i="11"/>
  <c r="AG184" i="11"/>
  <c r="AG185" i="11"/>
  <c r="AG186" i="11"/>
  <c r="AG187" i="11"/>
  <c r="AG188" i="11"/>
  <c r="AG189" i="11"/>
  <c r="AG190" i="11"/>
  <c r="AG191" i="11"/>
  <c r="AG192" i="11"/>
  <c r="AG193" i="11"/>
  <c r="AG194" i="11"/>
  <c r="AG195" i="11"/>
  <c r="AG196" i="11"/>
  <c r="AG197" i="11"/>
  <c r="AG198" i="11"/>
  <c r="AG199" i="11"/>
  <c r="AG200" i="11"/>
  <c r="AG201" i="11"/>
  <c r="AG202" i="11"/>
  <c r="AG203" i="11"/>
  <c r="AG204" i="11"/>
  <c r="AG205" i="11"/>
  <c r="AG206" i="11"/>
  <c r="AG207" i="11"/>
  <c r="AG208" i="11"/>
  <c r="AG209" i="11"/>
  <c r="AG210" i="11"/>
  <c r="AG211" i="11"/>
  <c r="AG212" i="11"/>
  <c r="AG213" i="11"/>
  <c r="AG214" i="11"/>
  <c r="AG215" i="11"/>
  <c r="AG216" i="11"/>
  <c r="AG217" i="11"/>
  <c r="AG218" i="11"/>
  <c r="AG219" i="11"/>
  <c r="AG220" i="11"/>
  <c r="AG221" i="11"/>
  <c r="AG222" i="11"/>
  <c r="AG223" i="11"/>
  <c r="AG224" i="11"/>
  <c r="AG225" i="11"/>
  <c r="AG226" i="11"/>
  <c r="AG227" i="11"/>
  <c r="AG228" i="11"/>
  <c r="AG229" i="11"/>
  <c r="AG230" i="11"/>
  <c r="AG231" i="11"/>
  <c r="AG232" i="11"/>
  <c r="AG233" i="11"/>
  <c r="AG234" i="11"/>
  <c r="AG235" i="11"/>
  <c r="AG236" i="11"/>
  <c r="AG237" i="11"/>
  <c r="AG238" i="11"/>
  <c r="AG239" i="11"/>
  <c r="AG240" i="11"/>
  <c r="AG241" i="11"/>
  <c r="AG242" i="11"/>
  <c r="AG243" i="11"/>
  <c r="AG244" i="11"/>
  <c r="AG245" i="11"/>
  <c r="AG246" i="11"/>
  <c r="AG247" i="11"/>
  <c r="AG248" i="11"/>
  <c r="AG249" i="11"/>
  <c r="AG250" i="11"/>
  <c r="AG251" i="11"/>
  <c r="AG252" i="11"/>
  <c r="AG253" i="11"/>
  <c r="AG254" i="11"/>
  <c r="AG255" i="11"/>
  <c r="AG256" i="11"/>
  <c r="AG257" i="11"/>
  <c r="AG258" i="11"/>
  <c r="AG259" i="11"/>
  <c r="AG260" i="11"/>
  <c r="AG261" i="11"/>
  <c r="AG262" i="11"/>
  <c r="AG263" i="11"/>
  <c r="AG264" i="11"/>
  <c r="AG265" i="11"/>
  <c r="AG266" i="11"/>
  <c r="AG267" i="11"/>
  <c r="AG268" i="11"/>
  <c r="AG269" i="11"/>
  <c r="AG270" i="11"/>
  <c r="AG271" i="11"/>
  <c r="AG272" i="11"/>
  <c r="AG273" i="11"/>
  <c r="AG274" i="11"/>
  <c r="AG275" i="11"/>
  <c r="AG276" i="11"/>
  <c r="AG277" i="11"/>
  <c r="AG278" i="11"/>
  <c r="AG279" i="11"/>
  <c r="AG280" i="11"/>
  <c r="AG281" i="11"/>
  <c r="AG282" i="11"/>
  <c r="AG283" i="11"/>
  <c r="AG284" i="11"/>
  <c r="AG285" i="11"/>
  <c r="AG286" i="11"/>
  <c r="AG287" i="11"/>
  <c r="AG288" i="11"/>
  <c r="AG289" i="11"/>
  <c r="AG290" i="11"/>
  <c r="AG291" i="11"/>
  <c r="AG292" i="11"/>
  <c r="AG293" i="11"/>
  <c r="AG294" i="11"/>
  <c r="AG295" i="11"/>
  <c r="AG296" i="11"/>
  <c r="AG297" i="11"/>
  <c r="AG298" i="11"/>
  <c r="AG299" i="11"/>
  <c r="AG300" i="11"/>
  <c r="AG301" i="11"/>
  <c r="AG302" i="11"/>
  <c r="AG303" i="11"/>
  <c r="AG304" i="11"/>
  <c r="AG305" i="11"/>
  <c r="AG306" i="11"/>
  <c r="AG307" i="11"/>
  <c r="AG308" i="11"/>
  <c r="AG309" i="11"/>
  <c r="AG310" i="11"/>
  <c r="AG311" i="11"/>
  <c r="AG312" i="11"/>
  <c r="AG313" i="11"/>
  <c r="AG314" i="11"/>
  <c r="AG315" i="11"/>
  <c r="AG316" i="11"/>
  <c r="AG317" i="11"/>
  <c r="AG318" i="11"/>
  <c r="AG319" i="11"/>
  <c r="AG320" i="11"/>
  <c r="AG321" i="11"/>
  <c r="AG322" i="11"/>
  <c r="AG323" i="11"/>
  <c r="AG324" i="11"/>
  <c r="AG325" i="11"/>
  <c r="AG326" i="11"/>
  <c r="AG327" i="11"/>
  <c r="AG328" i="11"/>
  <c r="AG329" i="11"/>
  <c r="AG330" i="11"/>
  <c r="AG331" i="11"/>
  <c r="AG332" i="11"/>
  <c r="AG333" i="11"/>
  <c r="AG334" i="11"/>
  <c r="AG335" i="11"/>
  <c r="AG336" i="11"/>
  <c r="AG337" i="11"/>
  <c r="AG338" i="11"/>
  <c r="AG339" i="11"/>
  <c r="AG340" i="11"/>
  <c r="AG341" i="11"/>
  <c r="AG342" i="11"/>
  <c r="AG343" i="11"/>
  <c r="AG344" i="11"/>
  <c r="AG345" i="11"/>
  <c r="AG346" i="11"/>
  <c r="AG347" i="11"/>
  <c r="AG348" i="11"/>
  <c r="AG349" i="11"/>
  <c r="AG350" i="11"/>
  <c r="AG351" i="11"/>
  <c r="AG352" i="11"/>
  <c r="AG353" i="11"/>
  <c r="AG354" i="11"/>
  <c r="AG355" i="11"/>
  <c r="AG356" i="11"/>
  <c r="AG357" i="11"/>
  <c r="AG358" i="11"/>
  <c r="AG359" i="11"/>
  <c r="AG360" i="11"/>
  <c r="AG361" i="11"/>
  <c r="AG362" i="11"/>
  <c r="AG363" i="11"/>
  <c r="AG364" i="11"/>
  <c r="AG365" i="11"/>
  <c r="AG366" i="11"/>
  <c r="AG367" i="11"/>
  <c r="AG368" i="11"/>
  <c r="AG369" i="11"/>
  <c r="AG370" i="11"/>
  <c r="AG371" i="11"/>
  <c r="AG372" i="11"/>
  <c r="AG373" i="11"/>
  <c r="AG374" i="11"/>
  <c r="AG375" i="11"/>
  <c r="AG376" i="11"/>
  <c r="AG377" i="11"/>
  <c r="AG378" i="11"/>
  <c r="AG379" i="11"/>
  <c r="AG380" i="11"/>
  <c r="AG381" i="11"/>
  <c r="AG382" i="11"/>
  <c r="AG383" i="11"/>
  <c r="AG384" i="11"/>
  <c r="AG385" i="11"/>
  <c r="AG386" i="11"/>
  <c r="AG387" i="11"/>
  <c r="AG388" i="11"/>
  <c r="AG389" i="11"/>
  <c r="AG390" i="11"/>
  <c r="AG391" i="11"/>
  <c r="AG392" i="11"/>
  <c r="AG393" i="11"/>
  <c r="AG394" i="11"/>
  <c r="AG395" i="11"/>
  <c r="AG396" i="11"/>
  <c r="AG397" i="11"/>
  <c r="AG398" i="11"/>
  <c r="AG399" i="11"/>
  <c r="AG400" i="11"/>
  <c r="AG401" i="11"/>
  <c r="AG402" i="11"/>
  <c r="AG403" i="11"/>
  <c r="AG404" i="11"/>
  <c r="AG405" i="11"/>
  <c r="AG406" i="11"/>
  <c r="AG407" i="11"/>
  <c r="AG408" i="11"/>
  <c r="AG409" i="11"/>
  <c r="AG410" i="11"/>
  <c r="AG411" i="11"/>
  <c r="AG412" i="11"/>
  <c r="AG413" i="11"/>
  <c r="AG414" i="11"/>
  <c r="AG415" i="11"/>
  <c r="AG416" i="11"/>
  <c r="AG417" i="11"/>
  <c r="AG418" i="11"/>
  <c r="AG419" i="11"/>
  <c r="AG420" i="11"/>
  <c r="AG421" i="11"/>
  <c r="AG422" i="11"/>
  <c r="AG423" i="11"/>
  <c r="AG424" i="11"/>
  <c r="AG425" i="11"/>
  <c r="AG426" i="11"/>
  <c r="AG427" i="11"/>
  <c r="AG428" i="11"/>
  <c r="AG429" i="11"/>
  <c r="AG430" i="11"/>
  <c r="AG431" i="11"/>
  <c r="AG432" i="11"/>
  <c r="AG433" i="11"/>
  <c r="AG434" i="11"/>
  <c r="AG435" i="11"/>
  <c r="AG436" i="11"/>
  <c r="AG437" i="11"/>
  <c r="AG438" i="11"/>
  <c r="AG439" i="11"/>
  <c r="AG440" i="11"/>
  <c r="AG441" i="11"/>
  <c r="AG442" i="11"/>
  <c r="AG443" i="11"/>
  <c r="AG444" i="11"/>
  <c r="AG445" i="11"/>
  <c r="AG446" i="11"/>
  <c r="AG447" i="11"/>
  <c r="AG448" i="11"/>
  <c r="AG449" i="11"/>
  <c r="AG450" i="11"/>
  <c r="AG451" i="11"/>
  <c r="AG452" i="11"/>
  <c r="AG453" i="11"/>
  <c r="AG454" i="11"/>
  <c r="AG455" i="11"/>
  <c r="AG456" i="11"/>
  <c r="AG457" i="11"/>
  <c r="AG458" i="11"/>
  <c r="AG459" i="11"/>
  <c r="AG460" i="11"/>
  <c r="AG461" i="11"/>
  <c r="AG462" i="11"/>
  <c r="AG463" i="11"/>
  <c r="AG464" i="11"/>
  <c r="AG465" i="11"/>
  <c r="AG466" i="11"/>
  <c r="AG467" i="11"/>
  <c r="AG468" i="11"/>
  <c r="AG469" i="11"/>
  <c r="AG470" i="11"/>
  <c r="AG471" i="11"/>
  <c r="AG472" i="11"/>
  <c r="AG473" i="11"/>
  <c r="AG474" i="11"/>
  <c r="AG475" i="11"/>
  <c r="AG476" i="11"/>
  <c r="AG477" i="11"/>
  <c r="AG478" i="11"/>
  <c r="AG479" i="11"/>
  <c r="AG480" i="11"/>
  <c r="AG481" i="11"/>
  <c r="AG482" i="11"/>
  <c r="AG483" i="11"/>
  <c r="AG484" i="11"/>
  <c r="AG485" i="11"/>
  <c r="AG486" i="11"/>
  <c r="AG487" i="11"/>
  <c r="AG488" i="11"/>
  <c r="AG489" i="11"/>
  <c r="AG490" i="11"/>
  <c r="AG491" i="11"/>
  <c r="AG492" i="11"/>
  <c r="AG493" i="11"/>
  <c r="AG494" i="11"/>
  <c r="AG495" i="11"/>
  <c r="AG496" i="11"/>
  <c r="AG497" i="11"/>
  <c r="AG498" i="11"/>
  <c r="AG499" i="11"/>
  <c r="AG500" i="11"/>
  <c r="AG501" i="11"/>
  <c r="AG502" i="11"/>
  <c r="AG503" i="11"/>
  <c r="AG504" i="11"/>
  <c r="AG505" i="11"/>
  <c r="AG506" i="11"/>
  <c r="AG507" i="11"/>
  <c r="AG508" i="11"/>
  <c r="AG509" i="11"/>
  <c r="AG510" i="11"/>
  <c r="AG511" i="11"/>
  <c r="AG512" i="11"/>
  <c r="AG513" i="11"/>
  <c r="AG514" i="11"/>
  <c r="AG515" i="11"/>
  <c r="AG516" i="11"/>
  <c r="AG517" i="11"/>
  <c r="AG518" i="11"/>
  <c r="AG519" i="11"/>
  <c r="AG520" i="11"/>
  <c r="AG521" i="11"/>
  <c r="AG522" i="11"/>
  <c r="AG523" i="11"/>
  <c r="AG524" i="11"/>
  <c r="AG525" i="11"/>
  <c r="AG526" i="11"/>
  <c r="AG527" i="11"/>
  <c r="AG528" i="11"/>
  <c r="AG529" i="11"/>
  <c r="AG530" i="11"/>
  <c r="AG531" i="11"/>
  <c r="AG532" i="11"/>
  <c r="AG533" i="11"/>
  <c r="AG534" i="11"/>
  <c r="AG535" i="11"/>
  <c r="AG536" i="11"/>
  <c r="AG537" i="11"/>
  <c r="AG538" i="11"/>
  <c r="AG539" i="11"/>
  <c r="AG540" i="11"/>
  <c r="AG541" i="11"/>
  <c r="AG542" i="11"/>
  <c r="AG543" i="11"/>
  <c r="AG544" i="11"/>
  <c r="AG545" i="11"/>
  <c r="AG546" i="11"/>
  <c r="AG547" i="11"/>
  <c r="AG548" i="11"/>
  <c r="AG549" i="11"/>
  <c r="AG550" i="11"/>
  <c r="AG551" i="11"/>
  <c r="AG552" i="11"/>
  <c r="AG553" i="11"/>
  <c r="AG554" i="11"/>
  <c r="AG555" i="11"/>
  <c r="AG556" i="11"/>
  <c r="AG557" i="11"/>
  <c r="AG558" i="11"/>
  <c r="AG559" i="11"/>
  <c r="AG560" i="11"/>
  <c r="AG561" i="11"/>
  <c r="AG562" i="11"/>
  <c r="AG563" i="11"/>
  <c r="AG564" i="11"/>
  <c r="AG565" i="11"/>
  <c r="AG566" i="11"/>
  <c r="AG567" i="11"/>
  <c r="AG568" i="11"/>
  <c r="AG569" i="11"/>
  <c r="AG570" i="11"/>
  <c r="AG571" i="11"/>
  <c r="AG572" i="11"/>
  <c r="AG573" i="11"/>
  <c r="AG574" i="11"/>
  <c r="AG575" i="11"/>
  <c r="AG576" i="11"/>
  <c r="AG577" i="11"/>
  <c r="AG578" i="11"/>
  <c r="AG579" i="11"/>
  <c r="AG580" i="11"/>
  <c r="AG581" i="11"/>
  <c r="AG582" i="11"/>
  <c r="AG583" i="11"/>
  <c r="AG584" i="11"/>
  <c r="AG585" i="11"/>
  <c r="AG586" i="11"/>
  <c r="AG587" i="11"/>
  <c r="AG588" i="11"/>
  <c r="AG589" i="11"/>
  <c r="AG590" i="11"/>
  <c r="AG591" i="11"/>
  <c r="AG592" i="11"/>
  <c r="AG593" i="11"/>
  <c r="AG594" i="11"/>
  <c r="AG595" i="11"/>
  <c r="AG596" i="11"/>
  <c r="AG597" i="11"/>
  <c r="AG598" i="11"/>
  <c r="AG599" i="11"/>
  <c r="AG600" i="11"/>
  <c r="AG601" i="11"/>
  <c r="AG602" i="11"/>
  <c r="AG603" i="11"/>
  <c r="AG604" i="11"/>
  <c r="AG605" i="11"/>
  <c r="AG606" i="11"/>
  <c r="AG3" i="11"/>
  <c r="C3" i="11"/>
  <c r="B3" i="11"/>
  <c r="A3" i="11"/>
  <c r="I149" i="10"/>
  <c r="I150" i="10"/>
  <c r="I151" i="10"/>
  <c r="I152" i="10"/>
  <c r="I153" i="10"/>
  <c r="I154" i="10"/>
  <c r="I155" i="10"/>
  <c r="I156" i="10"/>
  <c r="I157" i="10"/>
  <c r="I158" i="10"/>
  <c r="I159" i="10"/>
  <c r="I160" i="10"/>
  <c r="I161" i="10"/>
  <c r="I162" i="10"/>
  <c r="I163" i="10"/>
  <c r="I164" i="10"/>
  <c r="I165" i="10"/>
  <c r="I166" i="10"/>
  <c r="I167" i="10"/>
  <c r="I168" i="10"/>
  <c r="I169" i="10"/>
  <c r="I170" i="10"/>
  <c r="I171" i="10"/>
  <c r="I172" i="10"/>
  <c r="I173" i="10"/>
  <c r="I174" i="10"/>
  <c r="I175" i="10"/>
  <c r="I176" i="10"/>
  <c r="I177" i="10"/>
  <c r="I178" i="10"/>
  <c r="I179" i="10"/>
  <c r="I180" i="10"/>
  <c r="I181" i="10"/>
  <c r="I182" i="10"/>
  <c r="I183" i="10"/>
  <c r="I184" i="10"/>
  <c r="I185" i="10"/>
  <c r="I186" i="10"/>
  <c r="I187" i="10"/>
  <c r="I188" i="10"/>
  <c r="I189" i="10"/>
  <c r="I190" i="10"/>
  <c r="I191" i="10"/>
  <c r="I192" i="10"/>
  <c r="I193" i="10"/>
  <c r="I194" i="10"/>
  <c r="I195" i="10"/>
  <c r="I196" i="10"/>
  <c r="I197" i="10"/>
  <c r="I198" i="10"/>
  <c r="I199" i="10"/>
  <c r="I200" i="10"/>
  <c r="I201" i="10"/>
  <c r="I202" i="10"/>
  <c r="I203" i="10"/>
  <c r="I204" i="10"/>
  <c r="I205" i="10"/>
  <c r="I206" i="10"/>
  <c r="I207" i="10"/>
  <c r="I208" i="10"/>
  <c r="I209" i="10"/>
  <c r="I210" i="10"/>
  <c r="I211" i="10"/>
  <c r="I212" i="10"/>
  <c r="I213" i="10"/>
  <c r="I214" i="10"/>
  <c r="I215" i="10"/>
  <c r="I216" i="10"/>
  <c r="I217" i="10"/>
  <c r="I218" i="10"/>
  <c r="I219" i="10"/>
  <c r="I220" i="10"/>
  <c r="I221" i="10"/>
  <c r="I222" i="10"/>
  <c r="I223" i="10"/>
  <c r="I224" i="10"/>
  <c r="I225" i="10"/>
  <c r="I226" i="10"/>
  <c r="I227" i="10"/>
  <c r="I228" i="10"/>
  <c r="I229" i="10"/>
  <c r="I230" i="10"/>
  <c r="I231" i="10"/>
  <c r="I232" i="10"/>
  <c r="I233" i="10"/>
  <c r="I234" i="10"/>
  <c r="I235" i="10"/>
  <c r="I236" i="10"/>
  <c r="I237" i="10"/>
  <c r="I238" i="10"/>
  <c r="I239" i="10"/>
  <c r="I240" i="10"/>
  <c r="I241" i="10"/>
  <c r="I242" i="10"/>
  <c r="I243" i="10"/>
  <c r="I244" i="10"/>
  <c r="I245" i="10"/>
  <c r="I246" i="10"/>
  <c r="I247" i="10"/>
  <c r="I248" i="10"/>
  <c r="I249" i="10"/>
  <c r="I250" i="10"/>
  <c r="I251" i="10"/>
  <c r="I252" i="10"/>
  <c r="I253" i="10"/>
  <c r="I254" i="10"/>
  <c r="I255" i="10"/>
  <c r="I256" i="10"/>
  <c r="I257" i="10"/>
  <c r="I258" i="10"/>
  <c r="I259" i="10"/>
  <c r="I260" i="10"/>
  <c r="I261" i="10"/>
  <c r="I262" i="10"/>
  <c r="I263" i="10"/>
  <c r="I264" i="10"/>
  <c r="I265" i="10"/>
  <c r="I266" i="10"/>
  <c r="I267" i="10"/>
  <c r="I268" i="10"/>
  <c r="I269" i="10"/>
  <c r="I270" i="10"/>
  <c r="I271" i="10"/>
  <c r="I272" i="10"/>
  <c r="I273" i="10"/>
  <c r="I274" i="10"/>
  <c r="I275" i="10"/>
  <c r="I276" i="10"/>
  <c r="I277" i="10"/>
  <c r="I278" i="10"/>
  <c r="I279" i="10"/>
  <c r="I280" i="10"/>
  <c r="I281" i="10"/>
  <c r="I282" i="10"/>
  <c r="I283" i="10"/>
  <c r="I284" i="10"/>
  <c r="I285" i="10"/>
  <c r="I286" i="10"/>
  <c r="I287" i="10"/>
  <c r="I288" i="10"/>
  <c r="I289" i="10"/>
  <c r="I290" i="10"/>
  <c r="I291" i="10"/>
  <c r="I292" i="10"/>
  <c r="I293" i="10"/>
  <c r="I294" i="10"/>
  <c r="I295" i="10"/>
  <c r="I296" i="10"/>
  <c r="I297" i="10"/>
  <c r="I298" i="10"/>
  <c r="I299" i="10"/>
  <c r="I300" i="10"/>
  <c r="I301" i="10"/>
  <c r="I302" i="10"/>
  <c r="I303" i="10"/>
  <c r="I304" i="10"/>
  <c r="I305" i="10"/>
  <c r="I306" i="10"/>
  <c r="I307" i="10"/>
  <c r="I308" i="10"/>
  <c r="I309" i="10"/>
  <c r="I310" i="10"/>
  <c r="I311" i="10"/>
  <c r="I312" i="10"/>
  <c r="I313" i="10"/>
  <c r="I314" i="10"/>
  <c r="I315" i="10"/>
  <c r="I316" i="10"/>
  <c r="I317" i="10"/>
  <c r="I318" i="10"/>
  <c r="I319" i="10"/>
  <c r="I320" i="10"/>
  <c r="I321" i="10"/>
  <c r="I322" i="10"/>
  <c r="I323" i="10"/>
  <c r="I324" i="10"/>
  <c r="I325" i="10"/>
  <c r="I326" i="10"/>
  <c r="I327" i="10"/>
  <c r="I328" i="10"/>
  <c r="I329" i="10"/>
  <c r="I330" i="10"/>
  <c r="I331" i="10"/>
  <c r="I332" i="10"/>
  <c r="I333" i="10"/>
  <c r="I334" i="10"/>
  <c r="I335" i="10"/>
  <c r="I336" i="10"/>
  <c r="I337" i="10"/>
  <c r="I338" i="10"/>
  <c r="I339" i="10"/>
  <c r="I340" i="10"/>
  <c r="I341" i="10"/>
  <c r="I342" i="10"/>
  <c r="I343" i="10"/>
  <c r="I344" i="10"/>
  <c r="I345" i="10"/>
  <c r="I346" i="10"/>
  <c r="I347" i="10"/>
  <c r="I348" i="10"/>
  <c r="I349" i="10"/>
  <c r="I350" i="10"/>
  <c r="I351" i="10"/>
  <c r="I352" i="10"/>
  <c r="I353" i="10"/>
  <c r="I354" i="10"/>
  <c r="I355" i="10"/>
  <c r="I356" i="10"/>
  <c r="I357" i="10"/>
  <c r="I358" i="10"/>
  <c r="I359" i="10"/>
  <c r="I360" i="10"/>
  <c r="I361" i="10"/>
  <c r="I362" i="10"/>
  <c r="I363" i="10"/>
  <c r="I364" i="10"/>
  <c r="I365" i="10"/>
  <c r="I366" i="10"/>
  <c r="I367" i="10"/>
  <c r="I368" i="10"/>
  <c r="I369" i="10"/>
  <c r="I370" i="10"/>
  <c r="I371" i="10"/>
  <c r="I372" i="10"/>
  <c r="I373" i="10"/>
  <c r="I374" i="10"/>
  <c r="I375" i="10"/>
  <c r="I376" i="10"/>
  <c r="I377" i="10"/>
  <c r="I378" i="10"/>
  <c r="I379" i="10"/>
  <c r="I380" i="10"/>
  <c r="I381" i="10"/>
  <c r="I382" i="10"/>
  <c r="I383" i="10"/>
  <c r="I384" i="10"/>
  <c r="I385" i="10"/>
  <c r="I386" i="10"/>
  <c r="I387" i="10"/>
  <c r="I388" i="10"/>
  <c r="I389" i="10"/>
  <c r="I390" i="10"/>
  <c r="I391" i="10"/>
  <c r="I392" i="10"/>
  <c r="I393" i="10"/>
  <c r="I394" i="10"/>
  <c r="I395" i="10"/>
  <c r="I396" i="10"/>
  <c r="I397" i="10"/>
  <c r="I398" i="10"/>
  <c r="I399" i="10"/>
  <c r="I400" i="10"/>
  <c r="I401" i="10"/>
  <c r="I402" i="10"/>
  <c r="I403" i="10"/>
  <c r="I404" i="10"/>
  <c r="I405" i="10"/>
  <c r="I406" i="10"/>
  <c r="I407" i="10"/>
  <c r="I408" i="10"/>
  <c r="I409" i="10"/>
  <c r="I410" i="10"/>
  <c r="I411" i="10"/>
  <c r="I412" i="10"/>
  <c r="I413" i="10"/>
  <c r="I414" i="10"/>
  <c r="I415" i="10"/>
  <c r="I416" i="10"/>
  <c r="I417" i="10"/>
  <c r="I418" i="10"/>
  <c r="I419" i="10"/>
  <c r="I420" i="10"/>
  <c r="I421" i="10"/>
  <c r="I422" i="10"/>
  <c r="I423" i="10"/>
  <c r="I424" i="10"/>
  <c r="I425" i="10"/>
  <c r="I426" i="10"/>
  <c r="I427" i="10"/>
  <c r="I428" i="10"/>
  <c r="I429" i="10"/>
  <c r="I430" i="10"/>
  <c r="I431" i="10"/>
  <c r="I432" i="10"/>
  <c r="I433" i="10"/>
  <c r="I434" i="10"/>
  <c r="I435" i="10"/>
  <c r="I436" i="10"/>
  <c r="I437" i="10"/>
  <c r="I438" i="10"/>
  <c r="I439" i="10"/>
  <c r="I440" i="10"/>
  <c r="I441" i="10"/>
  <c r="I442" i="10"/>
  <c r="I443" i="10"/>
  <c r="I444" i="10"/>
  <c r="I445" i="10"/>
  <c r="I446" i="10"/>
  <c r="I447" i="10"/>
  <c r="I448" i="10"/>
  <c r="I449" i="10"/>
  <c r="I450" i="10"/>
  <c r="I451" i="10"/>
  <c r="I452" i="10"/>
  <c r="I453" i="10"/>
  <c r="I454" i="10"/>
  <c r="I455" i="10"/>
  <c r="I456" i="10"/>
  <c r="I457" i="10"/>
  <c r="I458" i="10"/>
  <c r="I459" i="10"/>
  <c r="I460" i="10"/>
  <c r="I461" i="10"/>
  <c r="I462" i="10"/>
  <c r="I463" i="10"/>
  <c r="I464" i="10"/>
  <c r="I465" i="10"/>
  <c r="I466" i="10"/>
  <c r="I467" i="10"/>
  <c r="I468" i="10"/>
  <c r="I469" i="10"/>
  <c r="I470" i="10"/>
  <c r="I471" i="10"/>
  <c r="I472" i="10"/>
  <c r="I473" i="10"/>
  <c r="I474" i="10"/>
  <c r="I475" i="10"/>
  <c r="I476" i="10"/>
  <c r="I477" i="10"/>
  <c r="I478" i="10"/>
  <c r="I479" i="10"/>
  <c r="I480" i="10"/>
  <c r="I481" i="10"/>
  <c r="I482" i="10"/>
  <c r="I483" i="10"/>
  <c r="I484" i="10"/>
  <c r="I485" i="10"/>
  <c r="I486" i="10"/>
  <c r="I487" i="10"/>
  <c r="I488" i="10"/>
  <c r="I489" i="10"/>
  <c r="I490" i="10"/>
  <c r="I491" i="10"/>
  <c r="I492" i="10"/>
  <c r="I493" i="10"/>
  <c r="I494" i="10"/>
  <c r="I495" i="10"/>
  <c r="I496" i="10"/>
  <c r="I497" i="10"/>
  <c r="I498" i="10"/>
  <c r="I499" i="10"/>
  <c r="I500" i="10"/>
  <c r="I501" i="10"/>
  <c r="I502" i="10"/>
  <c r="I503" i="10"/>
  <c r="I504" i="10"/>
  <c r="I505" i="10"/>
  <c r="I506" i="10"/>
  <c r="I507" i="10"/>
  <c r="I508" i="10"/>
  <c r="I509" i="10"/>
  <c r="I510" i="10"/>
  <c r="I511" i="10"/>
  <c r="I512" i="10"/>
  <c r="I513" i="10"/>
  <c r="I514" i="10"/>
  <c r="I515" i="10"/>
  <c r="I516" i="10"/>
  <c r="I517" i="10"/>
  <c r="I518" i="10"/>
  <c r="I519" i="10"/>
  <c r="I520" i="10"/>
  <c r="I521" i="10"/>
  <c r="I522" i="10"/>
  <c r="I523" i="10"/>
  <c r="I524" i="10"/>
  <c r="I525" i="10"/>
  <c r="I526" i="10"/>
  <c r="I527" i="10"/>
  <c r="I528" i="10"/>
  <c r="I529" i="10"/>
  <c r="I530" i="10"/>
  <c r="I531" i="10"/>
  <c r="I532" i="10"/>
  <c r="I533" i="10"/>
  <c r="I534" i="10"/>
  <c r="I535" i="10"/>
  <c r="I536" i="10"/>
  <c r="I537" i="10"/>
  <c r="I538" i="10"/>
  <c r="I539" i="10"/>
  <c r="I540" i="10"/>
  <c r="I541" i="10"/>
  <c r="I542" i="10"/>
  <c r="I543" i="10"/>
  <c r="I544" i="10"/>
  <c r="I545" i="10"/>
  <c r="I546" i="10"/>
  <c r="I547" i="10"/>
  <c r="I548" i="10"/>
  <c r="I549" i="10"/>
  <c r="I550" i="10"/>
  <c r="I551" i="10"/>
  <c r="I552" i="10"/>
  <c r="I553" i="10"/>
  <c r="I554" i="10"/>
  <c r="I555" i="10"/>
  <c r="I556" i="10"/>
  <c r="I557" i="10"/>
  <c r="I558" i="10"/>
  <c r="I559" i="10"/>
  <c r="I560" i="10"/>
  <c r="I561" i="10"/>
  <c r="I562" i="10"/>
  <c r="I563" i="10"/>
  <c r="I564" i="10"/>
  <c r="I565" i="10"/>
  <c r="I566" i="10"/>
  <c r="I567" i="10"/>
  <c r="I568" i="10"/>
  <c r="I569" i="10"/>
  <c r="I570" i="10"/>
  <c r="I571" i="10"/>
  <c r="I572" i="10"/>
  <c r="I573" i="10"/>
  <c r="I574" i="10"/>
  <c r="I575" i="10"/>
  <c r="I576" i="10"/>
  <c r="I577" i="10"/>
  <c r="I578" i="10"/>
  <c r="I579" i="10"/>
  <c r="I580" i="10"/>
  <c r="I581" i="10"/>
  <c r="I582" i="10"/>
  <c r="I583" i="10"/>
  <c r="I584" i="10"/>
  <c r="I585" i="10"/>
  <c r="I586" i="10"/>
  <c r="I587" i="10"/>
  <c r="I588" i="10"/>
  <c r="I589" i="10"/>
  <c r="I590" i="10"/>
  <c r="I591" i="10"/>
  <c r="I592" i="10"/>
  <c r="I593" i="10"/>
  <c r="I594" i="10"/>
  <c r="I595" i="10"/>
  <c r="I596" i="10"/>
  <c r="I597" i="10"/>
  <c r="I598" i="10"/>
  <c r="I599" i="10"/>
  <c r="I600" i="10"/>
  <c r="I601" i="10"/>
  <c r="I602" i="10"/>
  <c r="I603" i="10"/>
  <c r="I604" i="10"/>
  <c r="I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2" i="10"/>
  <c r="I43" i="10"/>
  <c r="I44" i="10"/>
  <c r="I45" i="10"/>
  <c r="I46" i="10"/>
  <c r="I47" i="10"/>
  <c r="I48" i="10"/>
  <c r="I49" i="10"/>
  <c r="I50" i="10"/>
  <c r="I51" i="10"/>
  <c r="I52" i="10"/>
  <c r="I53" i="10"/>
  <c r="I54" i="10"/>
  <c r="I55" i="10"/>
  <c r="I56"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83" i="10"/>
  <c r="I84" i="10"/>
  <c r="I85" i="10"/>
  <c r="I86" i="10"/>
  <c r="I87"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112" i="10"/>
  <c r="I113" i="10"/>
  <c r="I114" i="10"/>
  <c r="I115" i="10"/>
  <c r="I116"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41" i="10"/>
  <c r="I142" i="10"/>
  <c r="I143" i="10"/>
  <c r="I144" i="10"/>
  <c r="I145" i="10"/>
  <c r="I146" i="10"/>
  <c r="I147" i="10"/>
  <c r="I148" i="10"/>
  <c r="R319" i="10"/>
  <c r="I7" i="10"/>
  <c r="Q47" i="10"/>
  <c r="Q48" i="10"/>
  <c r="Q56" i="10"/>
  <c r="Q57" i="10"/>
  <c r="Q59" i="10"/>
  <c r="Q60" i="10"/>
  <c r="Q62" i="10"/>
  <c r="Q63" i="10"/>
  <c r="Q65" i="10"/>
  <c r="Q66" i="10"/>
  <c r="Q67" i="10"/>
  <c r="Q68" i="10"/>
  <c r="Q69" i="10"/>
  <c r="Q70" i="10"/>
  <c r="Q71" i="10"/>
  <c r="Q72" i="10"/>
  <c r="Q73" i="10"/>
  <c r="Q74" i="10"/>
  <c r="Q75" i="10"/>
  <c r="Q76" i="10"/>
  <c r="Q77" i="10"/>
  <c r="Q78" i="10"/>
  <c r="Q79" i="10"/>
  <c r="Q80" i="10"/>
  <c r="Q81" i="10"/>
  <c r="Q82" i="10"/>
  <c r="Q83" i="10"/>
  <c r="Q84" i="10"/>
  <c r="Q85" i="10"/>
  <c r="Q86" i="10"/>
  <c r="Q87" i="10"/>
  <c r="Q88" i="10"/>
  <c r="Q89" i="10"/>
  <c r="Q90" i="10"/>
  <c r="Q91" i="10"/>
  <c r="Q92" i="10"/>
  <c r="Q93" i="10"/>
  <c r="Q94" i="10"/>
  <c r="Q95" i="10"/>
  <c r="Q96" i="10"/>
  <c r="Q97" i="10"/>
  <c r="Q98" i="10"/>
  <c r="Q99" i="10"/>
  <c r="Q100" i="10"/>
  <c r="Q101" i="10"/>
  <c r="Q102" i="10"/>
  <c r="Q103" i="10"/>
  <c r="Q104" i="10"/>
  <c r="Q105" i="10"/>
  <c r="Q106" i="10"/>
  <c r="Q107" i="10"/>
  <c r="Q108" i="10"/>
  <c r="Q109" i="10"/>
  <c r="Q110" i="10"/>
  <c r="Q111" i="10"/>
  <c r="Q112" i="10"/>
  <c r="Q113" i="10"/>
  <c r="Q114" i="10"/>
  <c r="Q115" i="10"/>
  <c r="Q116" i="10"/>
  <c r="Q117" i="10"/>
  <c r="Q118" i="10"/>
  <c r="Q119" i="10"/>
  <c r="Q120" i="10"/>
  <c r="Q121" i="10"/>
  <c r="Q122" i="10"/>
  <c r="Q123" i="10"/>
  <c r="Q124" i="10"/>
  <c r="Q125" i="10"/>
  <c r="Q126" i="10"/>
  <c r="Q127" i="10"/>
  <c r="Q128" i="10"/>
  <c r="Q129" i="10"/>
  <c r="Q130" i="10"/>
  <c r="Q131" i="10"/>
  <c r="Q132" i="10"/>
  <c r="Q133" i="10"/>
  <c r="Q134" i="10"/>
  <c r="Q135" i="10"/>
  <c r="Q136" i="10"/>
  <c r="Q137" i="10"/>
  <c r="Q138" i="10"/>
  <c r="Q139" i="10"/>
  <c r="Q140" i="10"/>
  <c r="Q141" i="10"/>
  <c r="Q142" i="10"/>
  <c r="Q143" i="10"/>
  <c r="Q144" i="10"/>
  <c r="Q145" i="10"/>
  <c r="Q146" i="10"/>
  <c r="Q147" i="10"/>
  <c r="Q148" i="10"/>
  <c r="Q149" i="10"/>
  <c r="Q150" i="10"/>
  <c r="Q151" i="10"/>
  <c r="Q152" i="10"/>
  <c r="Q153" i="10"/>
  <c r="Q154" i="10"/>
  <c r="Q155" i="10"/>
  <c r="Q156" i="10"/>
  <c r="Q157" i="10"/>
  <c r="Q158" i="10"/>
  <c r="Q159" i="10"/>
  <c r="Q160" i="10"/>
  <c r="Q161" i="10"/>
  <c r="Q162" i="10"/>
  <c r="Q163" i="10"/>
  <c r="Q164" i="10"/>
  <c r="Q165" i="10"/>
  <c r="Q166" i="10"/>
  <c r="Q167" i="10"/>
  <c r="Q168" i="10"/>
  <c r="Q169" i="10"/>
  <c r="Q170" i="10"/>
  <c r="Q171" i="10"/>
  <c r="Q172" i="10"/>
  <c r="Q173" i="10"/>
  <c r="Q174" i="10"/>
  <c r="Q175" i="10"/>
  <c r="Q176" i="10"/>
  <c r="Q177" i="10"/>
  <c r="Q178" i="10"/>
  <c r="Q179" i="10"/>
  <c r="Q180" i="10"/>
  <c r="Q181" i="10"/>
  <c r="Q182" i="10"/>
  <c r="Q183" i="10"/>
  <c r="Q184" i="10"/>
  <c r="Q185" i="10"/>
  <c r="Q186" i="10"/>
  <c r="Q187" i="10"/>
  <c r="Q188" i="10"/>
  <c r="Q189" i="10"/>
  <c r="Q190" i="10"/>
  <c r="Q191" i="10"/>
  <c r="Q192" i="10"/>
  <c r="Q193" i="10"/>
  <c r="Q194" i="10"/>
  <c r="Q195" i="10"/>
  <c r="Q196" i="10"/>
  <c r="Q197" i="10"/>
  <c r="Q198" i="10"/>
  <c r="Q199" i="10"/>
  <c r="Q200" i="10"/>
  <c r="Q201" i="10"/>
  <c r="Q202" i="10"/>
  <c r="Q203" i="10"/>
  <c r="Q204" i="10"/>
  <c r="Q205" i="10"/>
  <c r="Q206" i="10"/>
  <c r="Q207" i="10"/>
  <c r="Q208" i="10"/>
  <c r="Q209" i="10"/>
  <c r="Q210" i="10"/>
  <c r="Q211" i="10"/>
  <c r="Q212" i="10"/>
  <c r="Q213" i="10"/>
  <c r="Q214" i="10"/>
  <c r="Q215" i="10"/>
  <c r="Q216" i="10"/>
  <c r="Q217" i="10"/>
  <c r="Q218" i="10"/>
  <c r="Q219" i="10"/>
  <c r="Q220" i="10"/>
  <c r="Q221" i="10"/>
  <c r="Q222" i="10"/>
  <c r="Q223" i="10"/>
  <c r="Q224" i="10"/>
  <c r="Q225" i="10"/>
  <c r="Q226" i="10"/>
  <c r="Q227" i="10"/>
  <c r="Q228" i="10"/>
  <c r="Q229" i="10"/>
  <c r="Q230" i="10"/>
  <c r="Q231" i="10"/>
  <c r="Q232" i="10"/>
  <c r="Q233" i="10"/>
  <c r="Q234" i="10"/>
  <c r="Q235" i="10"/>
  <c r="Q236" i="10"/>
  <c r="Q237" i="10"/>
  <c r="Q238" i="10"/>
  <c r="Q239" i="10"/>
  <c r="Q240" i="10"/>
  <c r="Q241" i="10"/>
  <c r="Q242" i="10"/>
  <c r="Q243" i="10"/>
  <c r="Q244" i="10"/>
  <c r="Q245" i="10"/>
  <c r="Q246" i="10"/>
  <c r="Q247" i="10"/>
  <c r="Q248" i="10"/>
  <c r="Q249" i="10"/>
  <c r="Q250" i="10"/>
  <c r="Q251" i="10"/>
  <c r="Q252" i="10"/>
  <c r="Q253" i="10"/>
  <c r="Q254" i="10"/>
  <c r="Q255" i="10"/>
  <c r="Q256" i="10"/>
  <c r="Q257" i="10"/>
  <c r="Q258" i="10"/>
  <c r="Q259" i="10"/>
  <c r="Q260" i="10"/>
  <c r="Q261" i="10"/>
  <c r="Q262" i="10"/>
  <c r="Q263" i="10"/>
  <c r="Q264" i="10"/>
  <c r="Q265" i="10"/>
  <c r="Q266" i="10"/>
  <c r="Q267" i="10"/>
  <c r="Q268" i="10"/>
  <c r="Q269" i="10"/>
  <c r="Q270" i="10"/>
  <c r="Q271" i="10"/>
  <c r="Q272" i="10"/>
  <c r="Q273" i="10"/>
  <c r="Q274" i="10"/>
  <c r="Q275" i="10"/>
  <c r="Q276" i="10"/>
  <c r="Q277" i="10"/>
  <c r="Q278" i="10"/>
  <c r="Q279" i="10"/>
  <c r="Q280" i="10"/>
  <c r="Q281" i="10"/>
  <c r="Q282" i="10"/>
  <c r="Q283" i="10"/>
  <c r="Q284" i="10"/>
  <c r="Q285" i="10"/>
  <c r="Q286" i="10"/>
  <c r="Q287" i="10"/>
  <c r="Q288" i="10"/>
  <c r="Q289" i="10"/>
  <c r="Q290" i="10"/>
  <c r="Q291" i="10"/>
  <c r="Q292" i="10"/>
  <c r="Q293" i="10"/>
  <c r="Q294" i="10"/>
  <c r="Q295" i="10"/>
  <c r="Q296" i="10"/>
  <c r="Q297" i="10"/>
  <c r="Q298" i="10"/>
  <c r="Q299" i="10"/>
  <c r="Q300" i="10"/>
  <c r="Q301" i="10"/>
  <c r="Q302" i="10"/>
  <c r="Q303" i="10"/>
  <c r="Q304" i="10"/>
  <c r="Q305" i="10"/>
  <c r="Q306" i="10"/>
  <c r="Q307" i="10"/>
  <c r="Q308" i="10"/>
  <c r="Q309" i="10"/>
  <c r="Q310" i="10"/>
  <c r="Q311" i="10"/>
  <c r="Q312" i="10"/>
  <c r="Q313" i="10"/>
  <c r="Q314" i="10"/>
  <c r="Q315" i="10"/>
  <c r="Q316" i="10"/>
  <c r="Q317" i="10"/>
  <c r="Q318" i="10"/>
  <c r="Q319" i="10"/>
  <c r="Q320" i="10"/>
  <c r="Q321" i="10"/>
  <c r="Q322" i="10"/>
  <c r="Q323" i="10"/>
  <c r="Q324" i="10"/>
  <c r="Q325" i="10"/>
  <c r="Q326" i="10"/>
  <c r="Q327" i="10"/>
  <c r="Q328" i="10"/>
  <c r="Q329" i="10"/>
  <c r="Q330" i="10"/>
  <c r="Q331" i="10"/>
  <c r="Q332" i="10"/>
  <c r="Q333" i="10"/>
  <c r="Q334" i="10"/>
  <c r="Q335" i="10"/>
  <c r="Q336" i="10"/>
  <c r="Q337" i="10"/>
  <c r="Q338" i="10"/>
  <c r="Q339" i="10"/>
  <c r="Q340" i="10"/>
  <c r="Q341" i="10"/>
  <c r="Q342" i="10"/>
  <c r="Q343" i="10"/>
  <c r="Q344" i="10"/>
  <c r="Q345" i="10"/>
  <c r="Q346" i="10"/>
  <c r="Q347" i="10"/>
  <c r="Q348" i="10"/>
  <c r="Q349" i="10"/>
  <c r="Q350" i="10"/>
  <c r="Q351" i="10"/>
  <c r="Q352" i="10"/>
  <c r="Q353" i="10"/>
  <c r="Q354" i="10"/>
  <c r="Q355" i="10"/>
  <c r="Q356" i="10"/>
  <c r="Q357" i="10"/>
  <c r="Q358" i="10"/>
  <c r="Q359" i="10"/>
  <c r="Q360" i="10"/>
  <c r="Q361" i="10"/>
  <c r="Q362" i="10"/>
  <c r="Q363" i="10"/>
  <c r="Q364" i="10"/>
  <c r="Q365" i="10"/>
  <c r="Q366" i="10"/>
  <c r="Q367" i="10"/>
  <c r="Q368" i="10"/>
  <c r="Q369" i="10"/>
  <c r="Q370" i="10"/>
  <c r="Q371" i="10"/>
  <c r="Q372" i="10"/>
  <c r="Q373" i="10"/>
  <c r="Q374" i="10"/>
  <c r="Q375" i="10"/>
  <c r="Q376" i="10"/>
  <c r="Q377" i="10"/>
  <c r="Q378" i="10"/>
  <c r="Q379" i="10"/>
  <c r="Q380" i="10"/>
  <c r="Q381" i="10"/>
  <c r="Q382" i="10"/>
  <c r="Q383" i="10"/>
  <c r="Q384" i="10"/>
  <c r="Q385" i="10"/>
  <c r="Q386" i="10"/>
  <c r="Q387" i="10"/>
  <c r="Q388" i="10"/>
  <c r="Q389" i="10"/>
  <c r="Q390" i="10"/>
  <c r="Q391" i="10"/>
  <c r="Q392" i="10"/>
  <c r="Q393" i="10"/>
  <c r="Q394" i="10"/>
  <c r="Q395" i="10"/>
  <c r="Q396" i="10"/>
  <c r="Q397" i="10"/>
  <c r="Q398" i="10"/>
  <c r="Q399" i="10"/>
  <c r="Q400" i="10"/>
  <c r="Q401" i="10"/>
  <c r="Q402" i="10"/>
  <c r="Q403" i="10"/>
  <c r="Q404" i="10"/>
  <c r="Q405" i="10"/>
  <c r="Q406" i="10"/>
  <c r="Q407" i="10"/>
  <c r="Q408" i="10"/>
  <c r="Q409" i="10"/>
  <c r="Q410" i="10"/>
  <c r="Q411" i="10"/>
  <c r="Q412" i="10"/>
  <c r="Q413" i="10"/>
  <c r="Q414" i="10"/>
  <c r="Q415" i="10"/>
  <c r="Q416" i="10"/>
  <c r="Q417" i="10"/>
  <c r="Q418" i="10"/>
  <c r="Q419" i="10"/>
  <c r="Q420" i="10"/>
  <c r="Q421" i="10"/>
  <c r="Q422" i="10"/>
  <c r="Q423" i="10"/>
  <c r="Q424" i="10"/>
  <c r="Q425" i="10"/>
  <c r="Q426" i="10"/>
  <c r="Q427" i="10"/>
  <c r="Q428" i="10"/>
  <c r="Q429" i="10"/>
  <c r="Q430" i="10"/>
  <c r="Q431" i="10"/>
  <c r="Q432" i="10"/>
  <c r="Q433" i="10"/>
  <c r="Q434" i="10"/>
  <c r="Q435" i="10"/>
  <c r="Q436" i="10"/>
  <c r="Q437" i="10"/>
  <c r="Q438" i="10"/>
  <c r="Q439" i="10"/>
  <c r="Q440" i="10"/>
  <c r="Q441" i="10"/>
  <c r="Q442" i="10"/>
  <c r="Q443" i="10"/>
  <c r="Q444" i="10"/>
  <c r="Q445" i="10"/>
  <c r="Q446" i="10"/>
  <c r="Q447" i="10"/>
  <c r="Q448" i="10"/>
  <c r="Q449" i="10"/>
  <c r="Q450" i="10"/>
  <c r="Q451" i="10"/>
  <c r="Q452" i="10"/>
  <c r="Q453" i="10"/>
  <c r="Q454" i="10"/>
  <c r="Q455" i="10"/>
  <c r="Q456" i="10"/>
  <c r="Q457" i="10"/>
  <c r="Q458" i="10"/>
  <c r="Q459" i="10"/>
  <c r="Q460" i="10"/>
  <c r="Q461" i="10"/>
  <c r="Q462" i="10"/>
  <c r="Q463" i="10"/>
  <c r="Q464" i="10"/>
  <c r="Q465" i="10"/>
  <c r="Q466" i="10"/>
  <c r="Q467" i="10"/>
  <c r="Q468" i="10"/>
  <c r="Q469" i="10"/>
  <c r="Q470" i="10"/>
  <c r="Q471" i="10"/>
  <c r="Q472" i="10"/>
  <c r="Q473" i="10"/>
  <c r="Q474" i="10"/>
  <c r="Q475" i="10"/>
  <c r="Q476" i="10"/>
  <c r="Q477" i="10"/>
  <c r="Q478" i="10"/>
  <c r="Q479" i="10"/>
  <c r="Q480" i="10"/>
  <c r="Q481" i="10"/>
  <c r="Q482" i="10"/>
  <c r="Q483" i="10"/>
  <c r="Q484" i="10"/>
  <c r="Q485" i="10"/>
  <c r="Q486" i="10"/>
  <c r="Q487" i="10"/>
  <c r="Q488" i="10"/>
  <c r="Q489" i="10"/>
  <c r="Q490" i="10"/>
  <c r="Q491" i="10"/>
  <c r="Q492" i="10"/>
  <c r="Q493" i="10"/>
  <c r="Q494" i="10"/>
  <c r="Q495" i="10"/>
  <c r="Q496" i="10"/>
  <c r="Q497" i="10"/>
  <c r="Q498" i="10"/>
  <c r="Q499" i="10"/>
  <c r="Q500" i="10"/>
  <c r="Q501" i="10"/>
  <c r="Q502" i="10"/>
  <c r="Q503" i="10"/>
  <c r="Q504" i="10"/>
  <c r="Q505" i="10"/>
  <c r="Q506" i="10"/>
  <c r="Q507" i="10"/>
  <c r="Q508" i="10"/>
  <c r="Q509" i="10"/>
  <c r="Q510" i="10"/>
  <c r="Q511" i="10"/>
  <c r="Q512" i="10"/>
  <c r="Q513" i="10"/>
  <c r="Q514" i="10"/>
  <c r="Q515" i="10"/>
  <c r="Q516" i="10"/>
  <c r="Q517" i="10"/>
  <c r="Q518" i="10"/>
  <c r="Q519" i="10"/>
  <c r="Q520" i="10"/>
  <c r="Q521" i="10"/>
  <c r="Q522" i="10"/>
  <c r="Q523" i="10"/>
  <c r="Q524" i="10"/>
  <c r="Q525" i="10"/>
  <c r="Q526" i="10"/>
  <c r="Q527" i="10"/>
  <c r="Q528" i="10"/>
  <c r="Q529" i="10"/>
  <c r="Q530" i="10"/>
  <c r="Q531" i="10"/>
  <c r="Q532" i="10"/>
  <c r="Q533" i="10"/>
  <c r="Q534" i="10"/>
  <c r="Q535" i="10"/>
  <c r="Q536" i="10"/>
  <c r="Q537" i="10"/>
  <c r="Q538" i="10"/>
  <c r="Q539" i="10"/>
  <c r="Q540" i="10"/>
  <c r="Q541" i="10"/>
  <c r="Q542" i="10"/>
  <c r="Q543" i="10"/>
  <c r="Q544" i="10"/>
  <c r="Q545" i="10"/>
  <c r="Q546" i="10"/>
  <c r="Q547" i="10"/>
  <c r="Q548" i="10"/>
  <c r="Q549" i="10"/>
  <c r="Q550" i="10"/>
  <c r="Q551" i="10"/>
  <c r="Q552" i="10"/>
  <c r="Q553" i="10"/>
  <c r="Q554" i="10"/>
  <c r="Q555" i="10"/>
  <c r="Q556" i="10"/>
  <c r="Q557" i="10"/>
  <c r="Q558" i="10"/>
  <c r="Q559" i="10"/>
  <c r="Q560" i="10"/>
  <c r="Q561" i="10"/>
  <c r="Q562" i="10"/>
  <c r="Q563" i="10"/>
  <c r="Q564" i="10"/>
  <c r="Q565" i="10"/>
  <c r="Q566" i="10"/>
  <c r="Q567" i="10"/>
  <c r="Q568" i="10"/>
  <c r="Q569" i="10"/>
  <c r="Q570" i="10"/>
  <c r="Q571" i="10"/>
  <c r="Q572" i="10"/>
  <c r="Q573" i="10"/>
  <c r="Q574" i="10"/>
  <c r="Q575" i="10"/>
  <c r="Q576" i="10"/>
  <c r="Q577" i="10"/>
  <c r="Q578" i="10"/>
  <c r="Q579" i="10"/>
  <c r="Q580" i="10"/>
  <c r="Q581" i="10"/>
  <c r="Q582" i="10"/>
  <c r="Q583" i="10"/>
  <c r="Q584" i="10"/>
  <c r="Q585" i="10"/>
  <c r="Q586" i="10"/>
  <c r="Q587" i="10"/>
  <c r="Q588" i="10"/>
  <c r="Q589" i="10"/>
  <c r="Q590" i="10"/>
  <c r="Q591" i="10"/>
  <c r="Q592" i="10"/>
  <c r="Q593" i="10"/>
  <c r="Q594" i="10"/>
  <c r="Q600" i="10"/>
  <c r="Q8" i="10"/>
  <c r="Q9" i="10"/>
  <c r="Q11" i="10"/>
  <c r="Q12" i="10"/>
  <c r="Q14" i="10"/>
  <c r="Q15" i="10"/>
  <c r="Q17" i="10"/>
  <c r="Q18" i="10"/>
  <c r="Q20" i="10"/>
  <c r="Q21" i="10"/>
  <c r="Q23" i="10"/>
  <c r="Q24" i="10"/>
  <c r="Q26" i="10"/>
  <c r="Q27" i="10"/>
  <c r="Q29" i="10"/>
  <c r="Q30" i="10"/>
  <c r="Q38" i="10"/>
  <c r="Q39" i="10"/>
  <c r="M10" i="10"/>
  <c r="M13" i="10"/>
  <c r="M16" i="10"/>
  <c r="T8" i="10"/>
  <c r="T9" i="10"/>
  <c r="T11" i="10"/>
  <c r="T12" i="10"/>
  <c r="T14" i="10"/>
  <c r="T15" i="10"/>
  <c r="T17" i="10"/>
  <c r="T18" i="10"/>
  <c r="T20" i="10"/>
  <c r="T21" i="10"/>
  <c r="T23" i="10"/>
  <c r="T24" i="10"/>
  <c r="T26" i="10"/>
  <c r="T27" i="10"/>
  <c r="T29" i="10"/>
  <c r="T30" i="10"/>
  <c r="T56" i="10"/>
  <c r="T57" i="10"/>
  <c r="T59" i="10"/>
  <c r="T60" i="10"/>
  <c r="T62" i="10"/>
  <c r="T63" i="10"/>
  <c r="T65" i="10"/>
  <c r="T66" i="10"/>
  <c r="T67" i="10"/>
  <c r="T68" i="10"/>
  <c r="T69" i="10"/>
  <c r="T70" i="10"/>
  <c r="T71" i="10"/>
  <c r="T72" i="10"/>
  <c r="T73" i="10"/>
  <c r="T74" i="10"/>
  <c r="T75" i="10"/>
  <c r="T76" i="10"/>
  <c r="T77" i="10"/>
  <c r="T78" i="10"/>
  <c r="T79" i="10"/>
  <c r="T80" i="10"/>
  <c r="T81" i="10"/>
  <c r="T82" i="10"/>
  <c r="T83" i="10"/>
  <c r="T84" i="10"/>
  <c r="T85" i="10"/>
  <c r="T86" i="10"/>
  <c r="T87" i="10"/>
  <c r="T88" i="10"/>
  <c r="T89" i="10"/>
  <c r="T90" i="10"/>
  <c r="T91" i="10"/>
  <c r="T92" i="10"/>
  <c r="T93" i="10"/>
  <c r="T94" i="10"/>
  <c r="T95" i="10"/>
  <c r="T96" i="10"/>
  <c r="T97" i="10"/>
  <c r="T98" i="10"/>
  <c r="T99" i="10"/>
  <c r="T100" i="10"/>
  <c r="T101" i="10"/>
  <c r="T102" i="10"/>
  <c r="T103" i="10"/>
  <c r="T104" i="10"/>
  <c r="T105" i="10"/>
  <c r="T106" i="10"/>
  <c r="T107" i="10"/>
  <c r="T108" i="10"/>
  <c r="T109" i="10"/>
  <c r="T110" i="10"/>
  <c r="T111" i="10"/>
  <c r="T112" i="10"/>
  <c r="T113" i="10"/>
  <c r="T114" i="10"/>
  <c r="T115" i="10"/>
  <c r="T116" i="10"/>
  <c r="T117" i="10"/>
  <c r="T118" i="10"/>
  <c r="T119" i="10"/>
  <c r="T120" i="10"/>
  <c r="T121" i="10"/>
  <c r="T122" i="10"/>
  <c r="T123" i="10"/>
  <c r="T124" i="10"/>
  <c r="T125" i="10"/>
  <c r="T126" i="10"/>
  <c r="T127" i="10"/>
  <c r="T128" i="10"/>
  <c r="T129" i="10"/>
  <c r="T130" i="10"/>
  <c r="T131" i="10"/>
  <c r="T132" i="10"/>
  <c r="T133" i="10"/>
  <c r="T134" i="10"/>
  <c r="T135" i="10"/>
  <c r="T136" i="10"/>
  <c r="T137" i="10"/>
  <c r="T138" i="10"/>
  <c r="T139" i="10"/>
  <c r="T140" i="10"/>
  <c r="T141" i="10"/>
  <c r="T142" i="10"/>
  <c r="T143" i="10"/>
  <c r="T144" i="10"/>
  <c r="T145" i="10"/>
  <c r="T146" i="10"/>
  <c r="T147" i="10"/>
  <c r="T148" i="10"/>
  <c r="T149" i="10"/>
  <c r="T150" i="10"/>
  <c r="T151" i="10"/>
  <c r="T152" i="10"/>
  <c r="T153" i="10"/>
  <c r="T154" i="10"/>
  <c r="T155" i="10"/>
  <c r="T156" i="10"/>
  <c r="T157" i="10"/>
  <c r="T158" i="10"/>
  <c r="T159" i="10"/>
  <c r="T160" i="10"/>
  <c r="T161" i="10"/>
  <c r="T162" i="10"/>
  <c r="T163" i="10"/>
  <c r="T164" i="10"/>
  <c r="T165" i="10"/>
  <c r="T166" i="10"/>
  <c r="T167" i="10"/>
  <c r="T168" i="10"/>
  <c r="T169" i="10"/>
  <c r="T170" i="10"/>
  <c r="T171" i="10"/>
  <c r="T172" i="10"/>
  <c r="T173" i="10"/>
  <c r="T174" i="10"/>
  <c r="T175" i="10"/>
  <c r="T176" i="10"/>
  <c r="T177" i="10"/>
  <c r="T178" i="10"/>
  <c r="T179" i="10"/>
  <c r="T180" i="10"/>
  <c r="T181" i="10"/>
  <c r="T182" i="10"/>
  <c r="T183" i="10"/>
  <c r="T184" i="10"/>
  <c r="T185" i="10"/>
  <c r="T186" i="10"/>
  <c r="T187" i="10"/>
  <c r="T188" i="10"/>
  <c r="T189" i="10"/>
  <c r="T190" i="10"/>
  <c r="T191" i="10"/>
  <c r="T192" i="10"/>
  <c r="T193" i="10"/>
  <c r="T194" i="10"/>
  <c r="T195" i="10"/>
  <c r="T196" i="10"/>
  <c r="T197" i="10"/>
  <c r="T198" i="10"/>
  <c r="T199" i="10"/>
  <c r="T200" i="10"/>
  <c r="T201" i="10"/>
  <c r="T202" i="10"/>
  <c r="T203" i="10"/>
  <c r="T204" i="10"/>
  <c r="T205" i="10"/>
  <c r="T206" i="10"/>
  <c r="T207" i="10"/>
  <c r="T208" i="10"/>
  <c r="T209" i="10"/>
  <c r="T210" i="10"/>
  <c r="T211" i="10"/>
  <c r="T212" i="10"/>
  <c r="T213" i="10"/>
  <c r="T214" i="10"/>
  <c r="T215" i="10"/>
  <c r="T216" i="10"/>
  <c r="T217" i="10"/>
  <c r="T218" i="10"/>
  <c r="T219" i="10"/>
  <c r="T220" i="10"/>
  <c r="T221" i="10"/>
  <c r="T222" i="10"/>
  <c r="T223" i="10"/>
  <c r="T224" i="10"/>
  <c r="T225" i="10"/>
  <c r="T226" i="10"/>
  <c r="T227" i="10"/>
  <c r="T228" i="10"/>
  <c r="T229" i="10"/>
  <c r="T230" i="10"/>
  <c r="T231" i="10"/>
  <c r="T232" i="10"/>
  <c r="T233" i="10"/>
  <c r="T234" i="10"/>
  <c r="T235" i="10"/>
  <c r="T236" i="10"/>
  <c r="T237" i="10"/>
  <c r="T238" i="10"/>
  <c r="T239" i="10"/>
  <c r="T240" i="10"/>
  <c r="T241" i="10"/>
  <c r="T242" i="10"/>
  <c r="T243" i="10"/>
  <c r="T244" i="10"/>
  <c r="T245" i="10"/>
  <c r="T246" i="10"/>
  <c r="T247" i="10"/>
  <c r="T248" i="10"/>
  <c r="T249" i="10"/>
  <c r="T250" i="10"/>
  <c r="T251" i="10"/>
  <c r="T252" i="10"/>
  <c r="T253" i="10"/>
  <c r="T254" i="10"/>
  <c r="T255" i="10"/>
  <c r="T256" i="10"/>
  <c r="T257" i="10"/>
  <c r="T258" i="10"/>
  <c r="T259" i="10"/>
  <c r="T260" i="10"/>
  <c r="T261" i="10"/>
  <c r="T262" i="10"/>
  <c r="T263" i="10"/>
  <c r="T264" i="10"/>
  <c r="T265" i="10"/>
  <c r="T266" i="10"/>
  <c r="T267" i="10"/>
  <c r="T268" i="10"/>
  <c r="T269" i="10"/>
  <c r="T270" i="10"/>
  <c r="T271" i="10"/>
  <c r="U271" i="10" s="1"/>
  <c r="V271" i="10" s="1"/>
  <c r="G271" i="10" s="1"/>
  <c r="T272" i="10"/>
  <c r="T273" i="10"/>
  <c r="T274" i="10"/>
  <c r="T275" i="10"/>
  <c r="T276" i="10"/>
  <c r="T277" i="10"/>
  <c r="T278" i="10"/>
  <c r="T279" i="10"/>
  <c r="T280" i="10"/>
  <c r="T281" i="10"/>
  <c r="T282" i="10"/>
  <c r="T283" i="10"/>
  <c r="T284" i="10"/>
  <c r="T285" i="10"/>
  <c r="T286" i="10"/>
  <c r="T287" i="10"/>
  <c r="T288" i="10"/>
  <c r="T289" i="10"/>
  <c r="T290" i="10"/>
  <c r="T291" i="10"/>
  <c r="T292" i="10"/>
  <c r="T293" i="10"/>
  <c r="T294" i="10"/>
  <c r="T295" i="10"/>
  <c r="T296" i="10"/>
  <c r="T297" i="10"/>
  <c r="T298" i="10"/>
  <c r="T299" i="10"/>
  <c r="T300" i="10"/>
  <c r="T301" i="10"/>
  <c r="T302" i="10"/>
  <c r="T303" i="10"/>
  <c r="T304" i="10"/>
  <c r="T305" i="10"/>
  <c r="T306" i="10"/>
  <c r="T307" i="10"/>
  <c r="T308" i="10"/>
  <c r="T309" i="10"/>
  <c r="T310" i="10"/>
  <c r="T311" i="10"/>
  <c r="T312" i="10"/>
  <c r="T313" i="10"/>
  <c r="T314" i="10"/>
  <c r="T315" i="10"/>
  <c r="T316" i="10"/>
  <c r="T317" i="10"/>
  <c r="T318" i="10"/>
  <c r="T319" i="10"/>
  <c r="T320" i="10"/>
  <c r="T321" i="10"/>
  <c r="T322" i="10"/>
  <c r="T323" i="10"/>
  <c r="T324" i="10"/>
  <c r="T325" i="10"/>
  <c r="T326" i="10"/>
  <c r="T327" i="10"/>
  <c r="T328" i="10"/>
  <c r="T329" i="10"/>
  <c r="T330" i="10"/>
  <c r="T331" i="10"/>
  <c r="T332" i="10"/>
  <c r="T333" i="10"/>
  <c r="T334" i="10"/>
  <c r="T335" i="10"/>
  <c r="T336" i="10"/>
  <c r="T337" i="10"/>
  <c r="T338" i="10"/>
  <c r="T339" i="10"/>
  <c r="T340" i="10"/>
  <c r="T341" i="10"/>
  <c r="T342" i="10"/>
  <c r="T343" i="10"/>
  <c r="T344" i="10"/>
  <c r="T345" i="10"/>
  <c r="T346" i="10"/>
  <c r="T347" i="10"/>
  <c r="T348" i="10"/>
  <c r="T349" i="10"/>
  <c r="T350" i="10"/>
  <c r="T351" i="10"/>
  <c r="T352" i="10"/>
  <c r="T353" i="10"/>
  <c r="T354" i="10"/>
  <c r="T355" i="10"/>
  <c r="T356" i="10"/>
  <c r="T357" i="10"/>
  <c r="T358" i="10"/>
  <c r="T359" i="10"/>
  <c r="T360" i="10"/>
  <c r="T361" i="10"/>
  <c r="T362" i="10"/>
  <c r="T363" i="10"/>
  <c r="T364" i="10"/>
  <c r="T365" i="10"/>
  <c r="T366" i="10"/>
  <c r="T367" i="10"/>
  <c r="T368" i="10"/>
  <c r="T369" i="10"/>
  <c r="T370" i="10"/>
  <c r="T371" i="10"/>
  <c r="T372" i="10"/>
  <c r="T373" i="10"/>
  <c r="T374" i="10"/>
  <c r="T375" i="10"/>
  <c r="T376" i="10"/>
  <c r="T377" i="10"/>
  <c r="T378" i="10"/>
  <c r="T379" i="10"/>
  <c r="T380" i="10"/>
  <c r="T381" i="10"/>
  <c r="T382" i="10"/>
  <c r="T383" i="10"/>
  <c r="T384" i="10"/>
  <c r="T385" i="10"/>
  <c r="T386" i="10"/>
  <c r="T387" i="10"/>
  <c r="T388" i="10"/>
  <c r="T389" i="10"/>
  <c r="T390" i="10"/>
  <c r="T391" i="10"/>
  <c r="T392" i="10"/>
  <c r="T393" i="10"/>
  <c r="T394" i="10"/>
  <c r="T395" i="10"/>
  <c r="T396" i="10"/>
  <c r="T397" i="10"/>
  <c r="T398" i="10"/>
  <c r="T399" i="10"/>
  <c r="T400" i="10"/>
  <c r="T401" i="10"/>
  <c r="T402" i="10"/>
  <c r="T403" i="10"/>
  <c r="T404" i="10"/>
  <c r="T405" i="10"/>
  <c r="T406" i="10"/>
  <c r="T407" i="10"/>
  <c r="T408" i="10"/>
  <c r="T409" i="10"/>
  <c r="T410" i="10"/>
  <c r="T411" i="10"/>
  <c r="T412" i="10"/>
  <c r="T413" i="10"/>
  <c r="T414" i="10"/>
  <c r="T415" i="10"/>
  <c r="T416" i="10"/>
  <c r="T417" i="10"/>
  <c r="T418" i="10"/>
  <c r="T419" i="10"/>
  <c r="T420" i="10"/>
  <c r="T421" i="10"/>
  <c r="T422" i="10"/>
  <c r="T423" i="10"/>
  <c r="T424" i="10"/>
  <c r="T425" i="10"/>
  <c r="T426" i="10"/>
  <c r="T427" i="10"/>
  <c r="T428" i="10"/>
  <c r="T429" i="10"/>
  <c r="T430" i="10"/>
  <c r="T431" i="10"/>
  <c r="T432" i="10"/>
  <c r="T433" i="10"/>
  <c r="T434" i="10"/>
  <c r="T435" i="10"/>
  <c r="T436" i="10"/>
  <c r="T437" i="10"/>
  <c r="T438" i="10"/>
  <c r="T439" i="10"/>
  <c r="T440" i="10"/>
  <c r="T441" i="10"/>
  <c r="T442" i="10"/>
  <c r="T443" i="10"/>
  <c r="T444" i="10"/>
  <c r="T445" i="10"/>
  <c r="T446" i="10"/>
  <c r="T447" i="10"/>
  <c r="T448" i="10"/>
  <c r="T449" i="10"/>
  <c r="T450" i="10"/>
  <c r="T451" i="10"/>
  <c r="T452" i="10"/>
  <c r="T453" i="10"/>
  <c r="T454" i="10"/>
  <c r="T455" i="10"/>
  <c r="T456" i="10"/>
  <c r="T457" i="10"/>
  <c r="T458" i="10"/>
  <c r="T459" i="10"/>
  <c r="T460" i="10"/>
  <c r="T461" i="10"/>
  <c r="T462" i="10"/>
  <c r="T463" i="10"/>
  <c r="T464" i="10"/>
  <c r="T465" i="10"/>
  <c r="T466" i="10"/>
  <c r="T467" i="10"/>
  <c r="T468" i="10"/>
  <c r="T469" i="10"/>
  <c r="T470" i="10"/>
  <c r="T471" i="10"/>
  <c r="T472" i="10"/>
  <c r="T473" i="10"/>
  <c r="T474" i="10"/>
  <c r="T475" i="10"/>
  <c r="T476" i="10"/>
  <c r="T477" i="10"/>
  <c r="T478" i="10"/>
  <c r="T479" i="10"/>
  <c r="T480" i="10"/>
  <c r="T481" i="10"/>
  <c r="T482" i="10"/>
  <c r="T483" i="10"/>
  <c r="T484" i="10"/>
  <c r="T485" i="10"/>
  <c r="T486" i="10"/>
  <c r="T487" i="10"/>
  <c r="T488" i="10"/>
  <c r="T489" i="10"/>
  <c r="T490" i="10"/>
  <c r="T491" i="10"/>
  <c r="T492" i="10"/>
  <c r="T493" i="10"/>
  <c r="T494" i="10"/>
  <c r="T495" i="10"/>
  <c r="T496" i="10"/>
  <c r="T497" i="10"/>
  <c r="T498" i="10"/>
  <c r="T499" i="10"/>
  <c r="T500" i="10"/>
  <c r="T501" i="10"/>
  <c r="T502" i="10"/>
  <c r="T503" i="10"/>
  <c r="T504" i="10"/>
  <c r="T505" i="10"/>
  <c r="T506" i="10"/>
  <c r="T507" i="10"/>
  <c r="T508" i="10"/>
  <c r="T509" i="10"/>
  <c r="T510" i="10"/>
  <c r="T511" i="10"/>
  <c r="T512" i="10"/>
  <c r="T513" i="10"/>
  <c r="T514" i="10"/>
  <c r="T515" i="10"/>
  <c r="T516" i="10"/>
  <c r="T517" i="10"/>
  <c r="T518" i="10"/>
  <c r="T519" i="10"/>
  <c r="T520" i="10"/>
  <c r="T521" i="10"/>
  <c r="T522" i="10"/>
  <c r="T523" i="10"/>
  <c r="T524" i="10"/>
  <c r="T525" i="10"/>
  <c r="T526" i="10"/>
  <c r="T527" i="10"/>
  <c r="T528" i="10"/>
  <c r="T529" i="10"/>
  <c r="T530" i="10"/>
  <c r="T531" i="10"/>
  <c r="T532" i="10"/>
  <c r="T533" i="10"/>
  <c r="T534" i="10"/>
  <c r="T535" i="10"/>
  <c r="T536" i="10"/>
  <c r="T537" i="10"/>
  <c r="T538" i="10"/>
  <c r="T539" i="10"/>
  <c r="T540" i="10"/>
  <c r="T541" i="10"/>
  <c r="T542" i="10"/>
  <c r="T543" i="10"/>
  <c r="T544" i="10"/>
  <c r="T545" i="10"/>
  <c r="T546" i="10"/>
  <c r="T547" i="10"/>
  <c r="T548" i="10"/>
  <c r="T549" i="10"/>
  <c r="T550" i="10"/>
  <c r="T551" i="10"/>
  <c r="T552" i="10"/>
  <c r="T553" i="10"/>
  <c r="T554" i="10"/>
  <c r="T555" i="10"/>
  <c r="T556" i="10"/>
  <c r="T557" i="10"/>
  <c r="T558" i="10"/>
  <c r="T559" i="10"/>
  <c r="T560" i="10"/>
  <c r="T561" i="10"/>
  <c r="T562" i="10"/>
  <c r="T563" i="10"/>
  <c r="T564" i="10"/>
  <c r="T565" i="10"/>
  <c r="T566" i="10"/>
  <c r="T567" i="10"/>
  <c r="T568" i="10"/>
  <c r="T569" i="10"/>
  <c r="T570" i="10"/>
  <c r="T571" i="10"/>
  <c r="T572" i="10"/>
  <c r="T573" i="10"/>
  <c r="T574" i="10"/>
  <c r="T575" i="10"/>
  <c r="T576" i="10"/>
  <c r="T577" i="10"/>
  <c r="T578" i="10"/>
  <c r="T579" i="10"/>
  <c r="T580" i="10"/>
  <c r="T581" i="10"/>
  <c r="T582" i="10"/>
  <c r="T583" i="10"/>
  <c r="T584" i="10"/>
  <c r="T585" i="10"/>
  <c r="T586" i="10"/>
  <c r="T587" i="10"/>
  <c r="T588" i="10"/>
  <c r="T589" i="10"/>
  <c r="T590" i="10"/>
  <c r="T591" i="10"/>
  <c r="T592" i="10"/>
  <c r="T600" i="10"/>
  <c r="E8" i="10"/>
  <c r="E9" i="10"/>
  <c r="E10" i="10"/>
  <c r="E11" i="10"/>
  <c r="E12" i="10"/>
  <c r="E14" i="10"/>
  <c r="E15" i="10"/>
  <c r="E16" i="10"/>
  <c r="E17" i="10"/>
  <c r="E18" i="10"/>
  <c r="A19" i="10"/>
  <c r="C19" i="10"/>
  <c r="M25" i="10" s="1"/>
  <c r="H19" i="10" a="1"/>
  <c r="H19" i="10" s="1"/>
  <c r="J19" i="10"/>
  <c r="K19" i="10"/>
  <c r="S19" i="10"/>
  <c r="W19" i="10"/>
  <c r="B22" i="10"/>
  <c r="H22" i="10" a="1"/>
  <c r="H22" i="10" s="1"/>
  <c r="J22" i="10"/>
  <c r="K22" i="10"/>
  <c r="S22" i="10"/>
  <c r="W22" i="10"/>
  <c r="H25" i="10" a="1"/>
  <c r="H25" i="10" s="1"/>
  <c r="J25" i="10"/>
  <c r="K25" i="10"/>
  <c r="S25" i="10"/>
  <c r="W25" i="10"/>
  <c r="B28" i="10"/>
  <c r="H28" i="10" a="1"/>
  <c r="H28" i="10" s="1"/>
  <c r="J28" i="10"/>
  <c r="K28" i="10"/>
  <c r="M28" i="10"/>
  <c r="S28" i="10"/>
  <c r="S10" i="10"/>
  <c r="S7" i="10"/>
  <c r="H10" i="10" a="1"/>
  <c r="H10" i="10" s="1"/>
  <c r="H13" i="10" a="1"/>
  <c r="H13" i="10" s="1"/>
  <c r="H16" i="10" a="1"/>
  <c r="H16" i="10" s="1"/>
  <c r="H31" i="10" a="1"/>
  <c r="H31" i="10" s="1"/>
  <c r="H32" i="10" a="1"/>
  <c r="H32" i="10" s="1"/>
  <c r="T32" i="10" s="1"/>
  <c r="H33" i="10" a="1"/>
  <c r="H33" i="10" s="1"/>
  <c r="Q33" i="10" s="1"/>
  <c r="H34" i="10" a="1"/>
  <c r="H34" i="10" s="1"/>
  <c r="H35" i="10" a="1"/>
  <c r="H35" i="10" s="1"/>
  <c r="Q35" i="10" s="1"/>
  <c r="H36" i="10" a="1"/>
  <c r="H36" i="10" s="1"/>
  <c r="T36" i="10" s="1"/>
  <c r="H37" i="10" a="1"/>
  <c r="H37" i="10" s="1"/>
  <c r="H38" i="10" a="1"/>
  <c r="H38" i="10" s="1"/>
  <c r="T38" i="10" s="1"/>
  <c r="H39" i="10" a="1"/>
  <c r="H39" i="10" s="1"/>
  <c r="H40" i="10" a="1"/>
  <c r="H40" i="10" s="1"/>
  <c r="H41" i="10" a="1"/>
  <c r="H41" i="10" s="1"/>
  <c r="Q41" i="10" s="1"/>
  <c r="H42" i="10" a="1"/>
  <c r="H42" i="10" s="1"/>
  <c r="T42" i="10" s="1"/>
  <c r="H43" i="10" a="1"/>
  <c r="H43" i="10" s="1"/>
  <c r="H44" i="10" a="1"/>
  <c r="H44" i="10" s="1"/>
  <c r="T44" i="10" s="1"/>
  <c r="H45" i="10" a="1"/>
  <c r="H45" i="10" s="1"/>
  <c r="T45" i="10" s="1"/>
  <c r="H46" i="10" a="1"/>
  <c r="H46" i="10" s="1"/>
  <c r="H47" i="10" a="1"/>
  <c r="H47" i="10" s="1"/>
  <c r="T47" i="10" s="1"/>
  <c r="H48" i="10" a="1"/>
  <c r="H48" i="10" s="1"/>
  <c r="T48" i="10" s="1"/>
  <c r="H49" i="10" a="1"/>
  <c r="H49" i="10" s="1"/>
  <c r="H50" i="10" a="1"/>
  <c r="H50" i="10" s="1"/>
  <c r="Q50" i="10" s="1"/>
  <c r="H51" i="10" a="1"/>
  <c r="H51" i="10" s="1"/>
  <c r="Q51" i="10" s="1"/>
  <c r="H52" i="10" a="1"/>
  <c r="H52" i="10" s="1"/>
  <c r="H53" i="10" a="1"/>
  <c r="H53" i="10" s="1"/>
  <c r="Q53" i="10" s="1"/>
  <c r="H54" i="10" a="1"/>
  <c r="H54" i="10" s="1"/>
  <c r="Q54" i="10" s="1"/>
  <c r="H55" i="10" a="1"/>
  <c r="H55" i="10" s="1"/>
  <c r="H56" i="10" a="1"/>
  <c r="H56" i="10" s="1"/>
  <c r="H57" i="10" a="1"/>
  <c r="H57" i="10" s="1"/>
  <c r="H58" i="10" a="1"/>
  <c r="H58" i="10" s="1"/>
  <c r="H59" i="10" a="1"/>
  <c r="H59" i="10" s="1"/>
  <c r="H60" i="10" a="1"/>
  <c r="H60" i="10" s="1"/>
  <c r="H61" i="10" a="1"/>
  <c r="H61" i="10" s="1"/>
  <c r="H62" i="10" a="1"/>
  <c r="H62" i="10" s="1"/>
  <c r="H63" i="10" a="1"/>
  <c r="H63" i="10"/>
  <c r="H64" i="10" a="1"/>
  <c r="H64" i="10" s="1"/>
  <c r="H65" i="10" a="1"/>
  <c r="H65" i="10" s="1"/>
  <c r="H66" i="10" a="1"/>
  <c r="H66" i="10" s="1"/>
  <c r="H67" i="10" a="1"/>
  <c r="H67" i="10" s="1"/>
  <c r="H68" i="10" a="1"/>
  <c r="H68" i="10" s="1"/>
  <c r="H69" i="10" a="1"/>
  <c r="H69" i="10" s="1"/>
  <c r="H70" i="10" a="1"/>
  <c r="H70" i="10" s="1"/>
  <c r="H71" i="10" a="1"/>
  <c r="H71" i="10"/>
  <c r="H72" i="10" a="1"/>
  <c r="H72" i="10" s="1"/>
  <c r="H73" i="10" a="1"/>
  <c r="H73" i="10" s="1"/>
  <c r="H74" i="10" a="1"/>
  <c r="H74" i="10" s="1"/>
  <c r="H75" i="10" a="1"/>
  <c r="H75" i="10" s="1"/>
  <c r="H76" i="10" a="1"/>
  <c r="H76" i="10" s="1"/>
  <c r="H77" i="10" a="1"/>
  <c r="H77" i="10" s="1"/>
  <c r="H78" i="10" a="1"/>
  <c r="H78" i="10" s="1"/>
  <c r="H79" i="10" a="1"/>
  <c r="H79" i="10" s="1"/>
  <c r="H80" i="10" a="1"/>
  <c r="H80" i="10" s="1"/>
  <c r="H81" i="10" a="1"/>
  <c r="H81" i="10" s="1"/>
  <c r="H82" i="10" a="1"/>
  <c r="H82" i="10" s="1"/>
  <c r="H83" i="10" a="1"/>
  <c r="H83" i="10" s="1"/>
  <c r="H84" i="10" a="1"/>
  <c r="H84" i="10" s="1"/>
  <c r="H85" i="10" a="1"/>
  <c r="H85" i="10" s="1"/>
  <c r="H86" i="10" a="1"/>
  <c r="H86" i="10" s="1"/>
  <c r="H87" i="10" a="1"/>
  <c r="H87" i="10"/>
  <c r="H88" i="10" a="1"/>
  <c r="H88" i="10" s="1"/>
  <c r="H89" i="10" a="1"/>
  <c r="H89" i="10" s="1"/>
  <c r="H90" i="10" a="1"/>
  <c r="H90" i="10" s="1"/>
  <c r="H91" i="10" a="1"/>
  <c r="H91" i="10" s="1"/>
  <c r="H92" i="10" a="1"/>
  <c r="H92" i="10" s="1"/>
  <c r="H93" i="10" a="1"/>
  <c r="H93" i="10" s="1"/>
  <c r="H94" i="10" a="1"/>
  <c r="H94" i="10" s="1"/>
  <c r="H95" i="10" a="1"/>
  <c r="H95" i="10"/>
  <c r="H96" i="10" a="1"/>
  <c r="H96" i="10" s="1"/>
  <c r="H97" i="10" a="1"/>
  <c r="H97" i="10" s="1"/>
  <c r="H98" i="10" a="1"/>
  <c r="H98" i="10" s="1"/>
  <c r="H99" i="10" a="1"/>
  <c r="H99" i="10" s="1"/>
  <c r="H100" i="10" a="1"/>
  <c r="H100" i="10" s="1"/>
  <c r="H101" i="10" a="1"/>
  <c r="H101" i="10" s="1"/>
  <c r="H102" i="10" a="1"/>
  <c r="H102" i="10" s="1"/>
  <c r="H103" i="10" a="1"/>
  <c r="H103" i="10"/>
  <c r="H104" i="10" a="1"/>
  <c r="H104" i="10" s="1"/>
  <c r="H105" i="10" a="1"/>
  <c r="H105" i="10" s="1"/>
  <c r="H106" i="10" a="1"/>
  <c r="H106" i="10" s="1"/>
  <c r="H107" i="10" a="1"/>
  <c r="H107" i="10" s="1"/>
  <c r="H108" i="10" a="1"/>
  <c r="H108" i="10" s="1"/>
  <c r="H109" i="10" a="1"/>
  <c r="H109" i="10" s="1"/>
  <c r="H110" i="10" a="1"/>
  <c r="H110" i="10" s="1"/>
  <c r="H111" i="10" a="1"/>
  <c r="H111" i="10" s="1"/>
  <c r="H112" i="10" a="1"/>
  <c r="H112" i="10" s="1"/>
  <c r="H113" i="10" a="1"/>
  <c r="H113" i="10" s="1"/>
  <c r="H114" i="10" a="1"/>
  <c r="H114" i="10" s="1"/>
  <c r="H115" i="10" a="1"/>
  <c r="H115" i="10" s="1"/>
  <c r="H116" i="10" a="1"/>
  <c r="H116" i="10" s="1"/>
  <c r="H117" i="10" a="1"/>
  <c r="H117" i="10" s="1"/>
  <c r="H118" i="10" a="1"/>
  <c r="H118" i="10" s="1"/>
  <c r="H119" i="10" a="1"/>
  <c r="H119" i="10"/>
  <c r="H120" i="10" a="1"/>
  <c r="H120" i="10" s="1"/>
  <c r="H121" i="10" a="1"/>
  <c r="H121" i="10" s="1"/>
  <c r="H122" i="10" a="1"/>
  <c r="H122" i="10" s="1"/>
  <c r="H123" i="10" a="1"/>
  <c r="H123" i="10" s="1"/>
  <c r="H124" i="10" a="1"/>
  <c r="H124" i="10" s="1"/>
  <c r="H125" i="10" a="1"/>
  <c r="H125" i="10" s="1"/>
  <c r="H126" i="10" a="1"/>
  <c r="H126" i="10" s="1"/>
  <c r="H127" i="10" a="1"/>
  <c r="H127" i="10"/>
  <c r="H128" i="10" a="1"/>
  <c r="H128" i="10" s="1"/>
  <c r="H129" i="10" a="1"/>
  <c r="H129" i="10" s="1"/>
  <c r="H130" i="10" a="1"/>
  <c r="H130" i="10" s="1"/>
  <c r="H131" i="10" a="1"/>
  <c r="H131" i="10"/>
  <c r="H132" i="10" a="1"/>
  <c r="H132" i="10" s="1"/>
  <c r="H133" i="10" a="1"/>
  <c r="H133" i="10" s="1"/>
  <c r="H134" i="10" a="1"/>
  <c r="H134" i="10" s="1"/>
  <c r="H135" i="10" a="1"/>
  <c r="H135" i="10"/>
  <c r="H136" i="10" a="1"/>
  <c r="H136" i="10" s="1"/>
  <c r="H137" i="10" a="1"/>
  <c r="H137" i="10" s="1"/>
  <c r="H138" i="10" a="1"/>
  <c r="H138" i="10" s="1"/>
  <c r="H139" i="10" a="1"/>
  <c r="H139" i="10" s="1"/>
  <c r="H140" i="10" a="1"/>
  <c r="H140" i="10" s="1"/>
  <c r="H141" i="10" a="1"/>
  <c r="H141" i="10" s="1"/>
  <c r="H142" i="10" a="1"/>
  <c r="H142" i="10" s="1"/>
  <c r="H143" i="10" a="1"/>
  <c r="H143" i="10" s="1"/>
  <c r="H144" i="10" a="1"/>
  <c r="H144" i="10" s="1"/>
  <c r="H145" i="10" a="1"/>
  <c r="H145" i="10" s="1"/>
  <c r="H146" i="10" a="1"/>
  <c r="H146" i="10" s="1"/>
  <c r="H147" i="10" a="1"/>
  <c r="H147" i="10" s="1"/>
  <c r="H148" i="10" a="1"/>
  <c r="H148" i="10" s="1"/>
  <c r="H149" i="10" a="1"/>
  <c r="H149" i="10" s="1"/>
  <c r="H150" i="10" a="1"/>
  <c r="H150" i="10" s="1"/>
  <c r="H151" i="10" a="1"/>
  <c r="H151" i="10"/>
  <c r="H152" i="10" a="1"/>
  <c r="H152" i="10" s="1"/>
  <c r="H153" i="10" a="1"/>
  <c r="H153" i="10" s="1"/>
  <c r="H154" i="10" a="1"/>
  <c r="H154" i="10" s="1"/>
  <c r="H155" i="10" a="1"/>
  <c r="H155" i="10" s="1"/>
  <c r="H156" i="10" a="1"/>
  <c r="H156" i="10" s="1"/>
  <c r="H157" i="10" a="1"/>
  <c r="H157" i="10" s="1"/>
  <c r="H158" i="10" a="1"/>
  <c r="H158" i="10" s="1"/>
  <c r="H159" i="10" a="1"/>
  <c r="H159" i="10"/>
  <c r="H160" i="10" a="1"/>
  <c r="H160" i="10" s="1"/>
  <c r="H161" i="10" a="1"/>
  <c r="H161" i="10" s="1"/>
  <c r="H162" i="10" a="1"/>
  <c r="H162" i="10" s="1"/>
  <c r="H163" i="10" a="1"/>
  <c r="H163" i="10" s="1"/>
  <c r="H164" i="10" a="1"/>
  <c r="H164" i="10" s="1"/>
  <c r="H165" i="10" a="1"/>
  <c r="H165" i="10" s="1"/>
  <c r="H166" i="10" a="1"/>
  <c r="H166" i="10" s="1"/>
  <c r="H167" i="10" a="1"/>
  <c r="H167" i="10"/>
  <c r="H168" i="10" a="1"/>
  <c r="H168" i="10" s="1"/>
  <c r="H169" i="10" a="1"/>
  <c r="H169" i="10" s="1"/>
  <c r="H170" i="10" a="1"/>
  <c r="H170" i="10" s="1"/>
  <c r="H171" i="10" a="1"/>
  <c r="H171" i="10" s="1"/>
  <c r="H172" i="10" a="1"/>
  <c r="H172" i="10" s="1"/>
  <c r="H173" i="10" a="1"/>
  <c r="H173" i="10" s="1"/>
  <c r="H174" i="10" a="1"/>
  <c r="H174" i="10" s="1"/>
  <c r="H175" i="10" a="1"/>
  <c r="H175" i="10" s="1"/>
  <c r="H176" i="10" a="1"/>
  <c r="H176" i="10" s="1"/>
  <c r="H177" i="10" a="1"/>
  <c r="H177" i="10" s="1"/>
  <c r="H178" i="10" a="1"/>
  <c r="H178" i="10" s="1"/>
  <c r="H179" i="10" a="1"/>
  <c r="H179" i="10" s="1"/>
  <c r="H180" i="10" a="1"/>
  <c r="H180" i="10" s="1"/>
  <c r="H181" i="10" a="1"/>
  <c r="H181" i="10" s="1"/>
  <c r="H182" i="10" a="1"/>
  <c r="H182" i="10" s="1"/>
  <c r="H183" i="10" a="1"/>
  <c r="H183" i="10"/>
  <c r="H184" i="10" a="1"/>
  <c r="H184" i="10" s="1"/>
  <c r="H185" i="10" a="1"/>
  <c r="H185" i="10" s="1"/>
  <c r="H186" i="10" a="1"/>
  <c r="H186" i="10" s="1"/>
  <c r="H187" i="10" a="1"/>
  <c r="H187" i="10" s="1"/>
  <c r="H188" i="10" a="1"/>
  <c r="H188" i="10" s="1"/>
  <c r="H189" i="10" a="1"/>
  <c r="H189" i="10" s="1"/>
  <c r="H190" i="10" a="1"/>
  <c r="H190" i="10" s="1"/>
  <c r="H191" i="10" a="1"/>
  <c r="H191" i="10"/>
  <c r="H192" i="10" a="1"/>
  <c r="H192" i="10" s="1"/>
  <c r="H193" i="10" a="1"/>
  <c r="H193" i="10" s="1"/>
  <c r="H194" i="10" a="1"/>
  <c r="H194" i="10" s="1"/>
  <c r="H195" i="10" a="1"/>
  <c r="H195" i="10" s="1"/>
  <c r="H196" i="10" a="1"/>
  <c r="H196" i="10" s="1"/>
  <c r="H197" i="10" a="1"/>
  <c r="H197" i="10" s="1"/>
  <c r="H198" i="10" a="1"/>
  <c r="H198" i="10" s="1"/>
  <c r="H199" i="10" a="1"/>
  <c r="H199" i="10"/>
  <c r="H200" i="10" a="1"/>
  <c r="H200" i="10" s="1"/>
  <c r="H201" i="10" a="1"/>
  <c r="H201" i="10" s="1"/>
  <c r="H202" i="10" a="1"/>
  <c r="H202" i="10" s="1"/>
  <c r="H203" i="10" a="1"/>
  <c r="H203" i="10" s="1"/>
  <c r="H204" i="10" a="1"/>
  <c r="H204" i="10" s="1"/>
  <c r="H205" i="10" a="1"/>
  <c r="H205" i="10" s="1"/>
  <c r="H206" i="10" a="1"/>
  <c r="H206" i="10" s="1"/>
  <c r="H207" i="10" a="1"/>
  <c r="H207" i="10" s="1"/>
  <c r="H208" i="10" a="1"/>
  <c r="H208" i="10" s="1"/>
  <c r="H209" i="10" a="1"/>
  <c r="H209" i="10" s="1"/>
  <c r="H210" i="10" a="1"/>
  <c r="H210" i="10" s="1"/>
  <c r="H211" i="10" a="1"/>
  <c r="H211" i="10" s="1"/>
  <c r="H212" i="10" a="1"/>
  <c r="H212" i="10" s="1"/>
  <c r="H213" i="10" a="1"/>
  <c r="H213" i="10" s="1"/>
  <c r="H214" i="10" a="1"/>
  <c r="H214" i="10" s="1"/>
  <c r="H215" i="10" a="1"/>
  <c r="H215" i="10"/>
  <c r="H216" i="10" a="1"/>
  <c r="H216" i="10" s="1"/>
  <c r="H217" i="10" a="1"/>
  <c r="H217" i="10" s="1"/>
  <c r="H218" i="10" a="1"/>
  <c r="H218" i="10" s="1"/>
  <c r="H219" i="10" a="1"/>
  <c r="H219" i="10" s="1"/>
  <c r="H220" i="10" a="1"/>
  <c r="H220" i="10" s="1"/>
  <c r="H221" i="10" a="1"/>
  <c r="H221" i="10" s="1"/>
  <c r="H222" i="10" a="1"/>
  <c r="H222" i="10" s="1"/>
  <c r="H223" i="10" a="1"/>
  <c r="H223" i="10"/>
  <c r="H224" i="10" a="1"/>
  <c r="H224" i="10" s="1"/>
  <c r="H225" i="10" a="1"/>
  <c r="H225" i="10" s="1"/>
  <c r="H226" i="10" a="1"/>
  <c r="H226" i="10" s="1"/>
  <c r="H227" i="10" a="1"/>
  <c r="H227" i="10" s="1"/>
  <c r="H228" i="10" a="1"/>
  <c r="H228" i="10" s="1"/>
  <c r="H229" i="10" a="1"/>
  <c r="H229" i="10" s="1"/>
  <c r="H230" i="10" a="1"/>
  <c r="H230" i="10" s="1"/>
  <c r="H231" i="10" a="1"/>
  <c r="H231" i="10"/>
  <c r="H232" i="10" a="1"/>
  <c r="H232" i="10" s="1"/>
  <c r="H233" i="10" a="1"/>
  <c r="H233" i="10" s="1"/>
  <c r="H234" i="10" a="1"/>
  <c r="H234" i="10" s="1"/>
  <c r="H235" i="10" a="1"/>
  <c r="H235" i="10" s="1"/>
  <c r="H236" i="10" a="1"/>
  <c r="H236" i="10" s="1"/>
  <c r="H237" i="10" a="1"/>
  <c r="H237" i="10" s="1"/>
  <c r="H238" i="10" a="1"/>
  <c r="H238" i="10" s="1"/>
  <c r="H239" i="10" a="1"/>
  <c r="H239" i="10" s="1"/>
  <c r="H240" i="10" a="1"/>
  <c r="H240" i="10" s="1"/>
  <c r="H241" i="10" a="1"/>
  <c r="H241" i="10" s="1"/>
  <c r="H242" i="10" a="1"/>
  <c r="H242" i="10" s="1"/>
  <c r="H243" i="10" a="1"/>
  <c r="H243" i="10" s="1"/>
  <c r="H244" i="10" a="1"/>
  <c r="H244" i="10" s="1"/>
  <c r="H245" i="10" a="1"/>
  <c r="H245" i="10" s="1"/>
  <c r="H246" i="10" a="1"/>
  <c r="H246" i="10" s="1"/>
  <c r="H247" i="10" a="1"/>
  <c r="H247" i="10"/>
  <c r="H248" i="10" a="1"/>
  <c r="H248" i="10" s="1"/>
  <c r="H249" i="10" a="1"/>
  <c r="H249" i="10" s="1"/>
  <c r="H250" i="10" a="1"/>
  <c r="H250" i="10" s="1"/>
  <c r="H251" i="10" a="1"/>
  <c r="H251" i="10" s="1"/>
  <c r="H252" i="10" a="1"/>
  <c r="H252" i="10" s="1"/>
  <c r="H253" i="10" a="1"/>
  <c r="H253" i="10" s="1"/>
  <c r="H254" i="10" a="1"/>
  <c r="H254" i="10" s="1"/>
  <c r="H255" i="10" a="1"/>
  <c r="H255" i="10"/>
  <c r="H256" i="10" a="1"/>
  <c r="H256" i="10" s="1"/>
  <c r="H257" i="10" a="1"/>
  <c r="H257" i="10" s="1"/>
  <c r="H258" i="10" a="1"/>
  <c r="H258" i="10" s="1"/>
  <c r="H259" i="10" a="1"/>
  <c r="H259" i="10" s="1"/>
  <c r="H260" i="10" a="1"/>
  <c r="H260" i="10" s="1"/>
  <c r="H261" i="10" a="1"/>
  <c r="H261" i="10" s="1"/>
  <c r="H262" i="10" a="1"/>
  <c r="H262" i="10" s="1"/>
  <c r="H263" i="10" a="1"/>
  <c r="H263" i="10"/>
  <c r="H264" i="10" a="1"/>
  <c r="H264" i="10" s="1"/>
  <c r="H265" i="10" a="1"/>
  <c r="H265" i="10" s="1"/>
  <c r="H266" i="10" a="1"/>
  <c r="H266" i="10" s="1"/>
  <c r="H267" i="10" a="1"/>
  <c r="H267" i="10" s="1"/>
  <c r="H268" i="10" a="1"/>
  <c r="H268" i="10" s="1"/>
  <c r="H269" i="10" a="1"/>
  <c r="H269" i="10" s="1"/>
  <c r="H270" i="10" a="1"/>
  <c r="H270" i="10" s="1"/>
  <c r="H271" i="10" a="1"/>
  <c r="H271" i="10" s="1"/>
  <c r="H272" i="10" a="1"/>
  <c r="H272" i="10" s="1"/>
  <c r="H273" i="10" a="1"/>
  <c r="H273" i="10" s="1"/>
  <c r="H274" i="10" a="1"/>
  <c r="H274" i="10" s="1"/>
  <c r="H275" i="10" a="1"/>
  <c r="H275" i="10" s="1"/>
  <c r="H276" i="10" a="1"/>
  <c r="H276" i="10" s="1"/>
  <c r="H277" i="10" a="1"/>
  <c r="H277" i="10" s="1"/>
  <c r="H278" i="10" a="1"/>
  <c r="H278" i="10" s="1"/>
  <c r="H279" i="10" a="1"/>
  <c r="H279" i="10"/>
  <c r="H280" i="10" a="1"/>
  <c r="H280" i="10" s="1"/>
  <c r="H281" i="10" a="1"/>
  <c r="H281" i="10" s="1"/>
  <c r="H282" i="10" a="1"/>
  <c r="H282" i="10" s="1"/>
  <c r="H283" i="10" a="1"/>
  <c r="H283" i="10" s="1"/>
  <c r="H284" i="10" a="1"/>
  <c r="H284" i="10" s="1"/>
  <c r="H285" i="10" a="1"/>
  <c r="H285" i="10" s="1"/>
  <c r="H286" i="10" a="1"/>
  <c r="H286" i="10" s="1"/>
  <c r="H287" i="10" a="1"/>
  <c r="H287" i="10"/>
  <c r="H288" i="10" a="1"/>
  <c r="H288" i="10" s="1"/>
  <c r="H289" i="10" a="1"/>
  <c r="H289" i="10" s="1"/>
  <c r="H290" i="10" a="1"/>
  <c r="H290" i="10" s="1"/>
  <c r="H291" i="10" a="1"/>
  <c r="H291" i="10" s="1"/>
  <c r="H292" i="10" a="1"/>
  <c r="H292" i="10" s="1"/>
  <c r="H293" i="10" a="1"/>
  <c r="H293" i="10" s="1"/>
  <c r="H294" i="10" a="1"/>
  <c r="H294" i="10" s="1"/>
  <c r="H295" i="10" a="1"/>
  <c r="H295" i="10"/>
  <c r="H296" i="10" a="1"/>
  <c r="H296" i="10" s="1"/>
  <c r="H297" i="10" a="1"/>
  <c r="H297" i="10" s="1"/>
  <c r="H298" i="10" a="1"/>
  <c r="H298" i="10" s="1"/>
  <c r="H299" i="10" a="1"/>
  <c r="H299" i="10" s="1"/>
  <c r="H300" i="10" a="1"/>
  <c r="H300" i="10" s="1"/>
  <c r="H301" i="10" a="1"/>
  <c r="H301" i="10" s="1"/>
  <c r="H302" i="10" a="1"/>
  <c r="H302" i="10" s="1"/>
  <c r="H303" i="10" a="1"/>
  <c r="H303" i="10" s="1"/>
  <c r="H304" i="10" a="1"/>
  <c r="H304" i="10" s="1"/>
  <c r="H305" i="10" a="1"/>
  <c r="H305" i="10" s="1"/>
  <c r="H306" i="10" a="1"/>
  <c r="H306" i="10" s="1"/>
  <c r="H307" i="10" a="1"/>
  <c r="H307" i="10" s="1"/>
  <c r="H308" i="10" a="1"/>
  <c r="H308" i="10" s="1"/>
  <c r="H309" i="10" a="1"/>
  <c r="H309" i="10" s="1"/>
  <c r="H310" i="10" a="1"/>
  <c r="H310" i="10" s="1"/>
  <c r="H311" i="10" a="1"/>
  <c r="H311" i="10"/>
  <c r="H312" i="10" a="1"/>
  <c r="H312" i="10" s="1"/>
  <c r="H313" i="10" a="1"/>
  <c r="H313" i="10" s="1"/>
  <c r="H314" i="10" a="1"/>
  <c r="H314" i="10" s="1"/>
  <c r="H315" i="10" a="1"/>
  <c r="H315" i="10" s="1"/>
  <c r="H316" i="10" a="1"/>
  <c r="H316" i="10" s="1"/>
  <c r="H317" i="10" a="1"/>
  <c r="H317" i="10" s="1"/>
  <c r="H318" i="10" a="1"/>
  <c r="H318" i="10" s="1"/>
  <c r="H319" i="10" a="1"/>
  <c r="H319" i="10"/>
  <c r="H320" i="10" a="1"/>
  <c r="H320" i="10" s="1"/>
  <c r="H321" i="10" a="1"/>
  <c r="H321" i="10" s="1"/>
  <c r="H322" i="10" a="1"/>
  <c r="H322" i="10" s="1"/>
  <c r="H323" i="10" a="1"/>
  <c r="H323" i="10" s="1"/>
  <c r="H324" i="10" a="1"/>
  <c r="H324" i="10" s="1"/>
  <c r="H325" i="10" a="1"/>
  <c r="H325" i="10" s="1"/>
  <c r="H326" i="10" a="1"/>
  <c r="H326" i="10" s="1"/>
  <c r="H327" i="10" a="1"/>
  <c r="H327" i="10" s="1"/>
  <c r="H328" i="10" a="1"/>
  <c r="H328" i="10" s="1"/>
  <c r="H329" i="10" a="1"/>
  <c r="H329" i="10" s="1"/>
  <c r="H330" i="10" a="1"/>
  <c r="H330" i="10" s="1"/>
  <c r="H331" i="10" a="1"/>
  <c r="H331" i="10" s="1"/>
  <c r="H332" i="10" a="1"/>
  <c r="H332" i="10" s="1"/>
  <c r="H333" i="10" a="1"/>
  <c r="H333" i="10" s="1"/>
  <c r="H334" i="10" a="1"/>
  <c r="H334" i="10" s="1"/>
  <c r="H335" i="10" a="1"/>
  <c r="H335" i="10" s="1"/>
  <c r="H336" i="10" a="1"/>
  <c r="H336" i="10" s="1"/>
  <c r="H337" i="10" a="1"/>
  <c r="H337" i="10" s="1"/>
  <c r="H338" i="10" a="1"/>
  <c r="H338" i="10" s="1"/>
  <c r="H339" i="10" a="1"/>
  <c r="H339" i="10"/>
  <c r="H340" i="10" a="1"/>
  <c r="H340" i="10" s="1"/>
  <c r="H341" i="10" a="1"/>
  <c r="H341" i="10" s="1"/>
  <c r="H342" i="10" a="1"/>
  <c r="H342" i="10" s="1"/>
  <c r="H343" i="10" a="1"/>
  <c r="H343" i="10"/>
  <c r="H344" i="10" a="1"/>
  <c r="H344" i="10" s="1"/>
  <c r="H345" i="10" a="1"/>
  <c r="H345" i="10" s="1"/>
  <c r="H346" i="10" a="1"/>
  <c r="H346" i="10" s="1"/>
  <c r="H347" i="10" a="1"/>
  <c r="H347" i="10" s="1"/>
  <c r="H348" i="10" a="1"/>
  <c r="H348" i="10" s="1"/>
  <c r="H349" i="10" a="1"/>
  <c r="H349" i="10" s="1"/>
  <c r="H350" i="10" a="1"/>
  <c r="H350" i="10" s="1"/>
  <c r="H351" i="10" a="1"/>
  <c r="H351" i="10"/>
  <c r="H352" i="10" a="1"/>
  <c r="H352" i="10" s="1"/>
  <c r="H353" i="10" a="1"/>
  <c r="H353" i="10" s="1"/>
  <c r="H354" i="10" a="1"/>
  <c r="H354" i="10"/>
  <c r="H355" i="10" a="1"/>
  <c r="H355" i="10" s="1"/>
  <c r="H356" i="10" a="1"/>
  <c r="H356" i="10" s="1"/>
  <c r="H357" i="10" a="1"/>
  <c r="H357" i="10" s="1"/>
  <c r="H358" i="10" a="1"/>
  <c r="H358" i="10" s="1"/>
  <c r="H359" i="10" a="1"/>
  <c r="H359" i="10"/>
  <c r="H360" i="10" a="1"/>
  <c r="H360" i="10" s="1"/>
  <c r="H361" i="10" a="1"/>
  <c r="H361" i="10" s="1"/>
  <c r="H362" i="10" a="1"/>
  <c r="H362" i="10"/>
  <c r="H363" i="10" a="1"/>
  <c r="H363" i="10" s="1"/>
  <c r="H364" i="10" a="1"/>
  <c r="H364" i="10" s="1"/>
  <c r="H365" i="10" a="1"/>
  <c r="H365" i="10" s="1"/>
  <c r="H366" i="10" a="1"/>
  <c r="H366" i="10" s="1"/>
  <c r="H367" i="10" a="1"/>
  <c r="H367" i="10" s="1"/>
  <c r="H368" i="10" a="1"/>
  <c r="H368" i="10" s="1"/>
  <c r="H369" i="10" a="1"/>
  <c r="H369" i="10" s="1"/>
  <c r="H370" i="10" a="1"/>
  <c r="H370" i="10"/>
  <c r="H371" i="10" a="1"/>
  <c r="H371" i="10" s="1"/>
  <c r="H372" i="10" a="1"/>
  <c r="H372" i="10" s="1"/>
  <c r="H373" i="10" a="1"/>
  <c r="H373" i="10" s="1"/>
  <c r="H374" i="10" a="1"/>
  <c r="H374" i="10" s="1"/>
  <c r="H375" i="10" a="1"/>
  <c r="H375" i="10" s="1"/>
  <c r="H376" i="10" a="1"/>
  <c r="H376" i="10" s="1"/>
  <c r="H377" i="10" a="1"/>
  <c r="H377" i="10" s="1"/>
  <c r="H378" i="10" a="1"/>
  <c r="H378" i="10" s="1"/>
  <c r="H379" i="10" a="1"/>
  <c r="H379" i="10" s="1"/>
  <c r="H380" i="10" a="1"/>
  <c r="H380" i="10" s="1"/>
  <c r="H381" i="10" a="1"/>
  <c r="H381" i="10" s="1"/>
  <c r="H382" i="10" a="1"/>
  <c r="H382" i="10" s="1"/>
  <c r="H383" i="10" a="1"/>
  <c r="H383" i="10" s="1"/>
  <c r="H384" i="10" a="1"/>
  <c r="H384" i="10" s="1"/>
  <c r="H385" i="10" a="1"/>
  <c r="H385" i="10" s="1"/>
  <c r="H386" i="10" a="1"/>
  <c r="H386" i="10" s="1"/>
  <c r="H387" i="10" a="1"/>
  <c r="H387" i="10" s="1"/>
  <c r="H388" i="10" a="1"/>
  <c r="H388" i="10" s="1"/>
  <c r="H389" i="10" a="1"/>
  <c r="H389" i="10" s="1"/>
  <c r="H390" i="10" a="1"/>
  <c r="H390" i="10" s="1"/>
  <c r="H391" i="10" a="1"/>
  <c r="H391" i="10" s="1"/>
  <c r="H392" i="10" a="1"/>
  <c r="H392" i="10" s="1"/>
  <c r="H393" i="10" a="1"/>
  <c r="H393" i="10" s="1"/>
  <c r="H394" i="10" a="1"/>
  <c r="H394" i="10" s="1"/>
  <c r="H395" i="10" a="1"/>
  <c r="H395" i="10" s="1"/>
  <c r="H396" i="10" a="1"/>
  <c r="H396" i="10" s="1"/>
  <c r="H397" i="10" a="1"/>
  <c r="H397" i="10" s="1"/>
  <c r="H398" i="10" a="1"/>
  <c r="H398" i="10" s="1"/>
  <c r="H399" i="10" a="1"/>
  <c r="H399" i="10" s="1"/>
  <c r="H400" i="10" a="1"/>
  <c r="H400" i="10" s="1"/>
  <c r="H401" i="10" a="1"/>
  <c r="H401" i="10" s="1"/>
  <c r="H402" i="10" a="1"/>
  <c r="H402" i="10" s="1"/>
  <c r="H403" i="10" a="1"/>
  <c r="H403" i="10" s="1"/>
  <c r="H404" i="10" a="1"/>
  <c r="H404" i="10" s="1"/>
  <c r="H405" i="10" a="1"/>
  <c r="H405" i="10" s="1"/>
  <c r="H406" i="10" a="1"/>
  <c r="H406" i="10" s="1"/>
  <c r="H407" i="10" a="1"/>
  <c r="H407" i="10" s="1"/>
  <c r="H408" i="10" a="1"/>
  <c r="H408" i="10" s="1"/>
  <c r="H409" i="10" a="1"/>
  <c r="H409" i="10" s="1"/>
  <c r="H410" i="10" a="1"/>
  <c r="H410" i="10" s="1"/>
  <c r="H411" i="10" a="1"/>
  <c r="H411" i="10" s="1"/>
  <c r="H412" i="10" a="1"/>
  <c r="H412" i="10" s="1"/>
  <c r="H413" i="10" a="1"/>
  <c r="H413" i="10" s="1"/>
  <c r="H414" i="10" a="1"/>
  <c r="H414" i="10" s="1"/>
  <c r="H415" i="10" a="1"/>
  <c r="H415" i="10" s="1"/>
  <c r="H416" i="10" a="1"/>
  <c r="H416" i="10" s="1"/>
  <c r="H417" i="10" a="1"/>
  <c r="H417" i="10" s="1"/>
  <c r="H418" i="10" a="1"/>
  <c r="H418" i="10" s="1"/>
  <c r="H419" i="10" a="1"/>
  <c r="H419" i="10" s="1"/>
  <c r="H420" i="10" a="1"/>
  <c r="H420" i="10" s="1"/>
  <c r="H421" i="10" a="1"/>
  <c r="H421" i="10" s="1"/>
  <c r="H422" i="10" a="1"/>
  <c r="H422" i="10" s="1"/>
  <c r="H423" i="10" a="1"/>
  <c r="H423" i="10" s="1"/>
  <c r="H424" i="10" a="1"/>
  <c r="H424" i="10" s="1"/>
  <c r="H425" i="10" a="1"/>
  <c r="H425" i="10" s="1"/>
  <c r="H426" i="10" a="1"/>
  <c r="H426" i="10" s="1"/>
  <c r="H427" i="10" a="1"/>
  <c r="H427" i="10" s="1"/>
  <c r="H428" i="10" a="1"/>
  <c r="H428" i="10" s="1"/>
  <c r="H429" i="10" a="1"/>
  <c r="H429" i="10" s="1"/>
  <c r="H430" i="10" a="1"/>
  <c r="H430" i="10" s="1"/>
  <c r="H431" i="10" a="1"/>
  <c r="H431" i="10" s="1"/>
  <c r="H432" i="10" a="1"/>
  <c r="H432" i="10" s="1"/>
  <c r="H433" i="10" a="1"/>
  <c r="H433" i="10" s="1"/>
  <c r="H434" i="10" a="1"/>
  <c r="H434" i="10" s="1"/>
  <c r="H435" i="10" a="1"/>
  <c r="H435" i="10" s="1"/>
  <c r="H436" i="10" a="1"/>
  <c r="H436" i="10" s="1"/>
  <c r="H437" i="10" a="1"/>
  <c r="H437" i="10" s="1"/>
  <c r="H438" i="10" a="1"/>
  <c r="H438" i="10" s="1"/>
  <c r="H439" i="10" a="1"/>
  <c r="H439" i="10" s="1"/>
  <c r="H440" i="10" a="1"/>
  <c r="H440" i="10" s="1"/>
  <c r="H441" i="10" a="1"/>
  <c r="H441" i="10" s="1"/>
  <c r="H442" i="10" a="1"/>
  <c r="H442" i="10" s="1"/>
  <c r="H443" i="10" a="1"/>
  <c r="H443" i="10" s="1"/>
  <c r="H444" i="10" a="1"/>
  <c r="H444" i="10" s="1"/>
  <c r="H445" i="10" a="1"/>
  <c r="H445" i="10" s="1"/>
  <c r="H446" i="10" a="1"/>
  <c r="H446" i="10" s="1"/>
  <c r="H447" i="10" a="1"/>
  <c r="H447" i="10" s="1"/>
  <c r="H448" i="10" a="1"/>
  <c r="H448" i="10" s="1"/>
  <c r="H449" i="10" a="1"/>
  <c r="H449" i="10" s="1"/>
  <c r="H450" i="10" a="1"/>
  <c r="H450" i="10" s="1"/>
  <c r="H451" i="10" a="1"/>
  <c r="H451" i="10" s="1"/>
  <c r="H452" i="10" a="1"/>
  <c r="H452" i="10" s="1"/>
  <c r="H453" i="10" a="1"/>
  <c r="H453" i="10" s="1"/>
  <c r="H454" i="10" a="1"/>
  <c r="H454" i="10" s="1"/>
  <c r="H455" i="10" a="1"/>
  <c r="H455" i="10" s="1"/>
  <c r="H456" i="10" a="1"/>
  <c r="H456" i="10" s="1"/>
  <c r="H457" i="10" a="1"/>
  <c r="H457" i="10" s="1"/>
  <c r="H458" i="10" a="1"/>
  <c r="H458" i="10" s="1"/>
  <c r="H459" i="10" a="1"/>
  <c r="H459" i="10" s="1"/>
  <c r="H460" i="10" a="1"/>
  <c r="H460" i="10" s="1"/>
  <c r="U460" i="10" s="1"/>
  <c r="V460" i="10" s="1"/>
  <c r="G460" i="10" s="1"/>
  <c r="H461" i="10" a="1"/>
  <c r="H461" i="10" s="1"/>
  <c r="H462" i="10" a="1"/>
  <c r="H462" i="10" s="1"/>
  <c r="H463" i="10" a="1"/>
  <c r="H463" i="10" s="1"/>
  <c r="H464" i="10" a="1"/>
  <c r="H464" i="10" s="1"/>
  <c r="H465" i="10" a="1"/>
  <c r="H465" i="10" s="1"/>
  <c r="H466" i="10" a="1"/>
  <c r="H466" i="10" s="1"/>
  <c r="H467" i="10" a="1"/>
  <c r="H467" i="10" s="1"/>
  <c r="H468" i="10" a="1"/>
  <c r="H468" i="10" s="1"/>
  <c r="H469" i="10" a="1"/>
  <c r="H469" i="10" s="1"/>
  <c r="H470" i="10" a="1"/>
  <c r="H470" i="10" s="1"/>
  <c r="H471" i="10" a="1"/>
  <c r="H471" i="10" s="1"/>
  <c r="H472" i="10" a="1"/>
  <c r="H472" i="10" s="1"/>
  <c r="H473" i="10" a="1"/>
  <c r="H473" i="10" s="1"/>
  <c r="H474" i="10" a="1"/>
  <c r="H474" i="10" s="1"/>
  <c r="H475" i="10" a="1"/>
  <c r="H475" i="10" s="1"/>
  <c r="H476" i="10" a="1"/>
  <c r="H476" i="10" s="1"/>
  <c r="H477" i="10" a="1"/>
  <c r="H477" i="10" s="1"/>
  <c r="H478" i="10" a="1"/>
  <c r="H478" i="10" s="1"/>
  <c r="H479" i="10" a="1"/>
  <c r="H479" i="10" s="1"/>
  <c r="H480" i="10" a="1"/>
  <c r="H480" i="10" s="1"/>
  <c r="H481" i="10" a="1"/>
  <c r="H481" i="10" s="1"/>
  <c r="H482" i="10" a="1"/>
  <c r="H482" i="10" s="1"/>
  <c r="H483" i="10" a="1"/>
  <c r="H483" i="10" s="1"/>
  <c r="H484" i="10" a="1"/>
  <c r="H484" i="10" s="1"/>
  <c r="H485" i="10" a="1"/>
  <c r="H485" i="10" s="1"/>
  <c r="H486" i="10" a="1"/>
  <c r="H486" i="10" s="1"/>
  <c r="H487" i="10" a="1"/>
  <c r="H487" i="10" s="1"/>
  <c r="H488" i="10" a="1"/>
  <c r="H488" i="10" s="1"/>
  <c r="H489" i="10" a="1"/>
  <c r="H489" i="10" s="1"/>
  <c r="H490" i="10" a="1"/>
  <c r="H490" i="10" s="1"/>
  <c r="H491" i="10" a="1"/>
  <c r="H491" i="10" s="1"/>
  <c r="H492" i="10" a="1"/>
  <c r="H492" i="10" s="1"/>
  <c r="H493" i="10" a="1"/>
  <c r="H493" i="10" s="1"/>
  <c r="H494" i="10" a="1"/>
  <c r="H494" i="10" s="1"/>
  <c r="H495" i="10" a="1"/>
  <c r="H495" i="10" s="1"/>
  <c r="H496" i="10" a="1"/>
  <c r="H496" i="10" s="1"/>
  <c r="H497" i="10" a="1"/>
  <c r="H497" i="10" s="1"/>
  <c r="H498" i="10" a="1"/>
  <c r="H498" i="10" s="1"/>
  <c r="H499" i="10" a="1"/>
  <c r="H499" i="10" s="1"/>
  <c r="H500" i="10" a="1"/>
  <c r="H500" i="10" s="1"/>
  <c r="H501" i="10" a="1"/>
  <c r="H501" i="10" s="1"/>
  <c r="H502" i="10" a="1"/>
  <c r="H502" i="10" s="1"/>
  <c r="H503" i="10" a="1"/>
  <c r="H503" i="10" s="1"/>
  <c r="H504" i="10" a="1"/>
  <c r="H504" i="10" s="1"/>
  <c r="H505" i="10" a="1"/>
  <c r="H505" i="10" s="1"/>
  <c r="H506" i="10" a="1"/>
  <c r="H506" i="10" s="1"/>
  <c r="H507" i="10" a="1"/>
  <c r="H507" i="10" s="1"/>
  <c r="H508" i="10" a="1"/>
  <c r="H508" i="10" s="1"/>
  <c r="H509" i="10" a="1"/>
  <c r="H509" i="10" s="1"/>
  <c r="H510" i="10" a="1"/>
  <c r="H510" i="10" s="1"/>
  <c r="H511" i="10" a="1"/>
  <c r="H511" i="10" s="1"/>
  <c r="H512" i="10" a="1"/>
  <c r="H512" i="10" s="1"/>
  <c r="H513" i="10" a="1"/>
  <c r="H513" i="10" s="1"/>
  <c r="H514" i="10" a="1"/>
  <c r="H514" i="10" s="1"/>
  <c r="H515" i="10" a="1"/>
  <c r="H515" i="10" s="1"/>
  <c r="H516" i="10" a="1"/>
  <c r="H516" i="10" s="1"/>
  <c r="H517" i="10" a="1"/>
  <c r="H517" i="10" s="1"/>
  <c r="H518" i="10" a="1"/>
  <c r="H518" i="10" s="1"/>
  <c r="H519" i="10" a="1"/>
  <c r="H519" i="10" s="1"/>
  <c r="H520" i="10" a="1"/>
  <c r="H520" i="10" s="1"/>
  <c r="H521" i="10" a="1"/>
  <c r="H521" i="10" s="1"/>
  <c r="H522" i="10" a="1"/>
  <c r="H522" i="10" s="1"/>
  <c r="H523" i="10" a="1"/>
  <c r="H523" i="10" s="1"/>
  <c r="H524" i="10" a="1"/>
  <c r="H524" i="10" s="1"/>
  <c r="H525" i="10" a="1"/>
  <c r="H525" i="10" s="1"/>
  <c r="H526" i="10" a="1"/>
  <c r="H526" i="10" s="1"/>
  <c r="H527" i="10" a="1"/>
  <c r="H527" i="10" s="1"/>
  <c r="H528" i="10" a="1"/>
  <c r="H528" i="10" s="1"/>
  <c r="H529" i="10" a="1"/>
  <c r="H529" i="10" s="1"/>
  <c r="H530" i="10" a="1"/>
  <c r="H530" i="10" s="1"/>
  <c r="H531" i="10" a="1"/>
  <c r="H531" i="10" s="1"/>
  <c r="H532" i="10" a="1"/>
  <c r="H532" i="10" s="1"/>
  <c r="H533" i="10" a="1"/>
  <c r="H533" i="10" s="1"/>
  <c r="H534" i="10" a="1"/>
  <c r="H534" i="10" s="1"/>
  <c r="H535" i="10" a="1"/>
  <c r="H535" i="10" s="1"/>
  <c r="H536" i="10" a="1"/>
  <c r="H536" i="10" s="1"/>
  <c r="H537" i="10" a="1"/>
  <c r="H537" i="10" s="1"/>
  <c r="H538" i="10" a="1"/>
  <c r="H538" i="10" s="1"/>
  <c r="H539" i="10" a="1"/>
  <c r="H539" i="10" s="1"/>
  <c r="H540" i="10" a="1"/>
  <c r="H540" i="10" s="1"/>
  <c r="H541" i="10" a="1"/>
  <c r="H541" i="10" s="1"/>
  <c r="H542" i="10" a="1"/>
  <c r="H542" i="10" s="1"/>
  <c r="H543" i="10" a="1"/>
  <c r="H543" i="10" s="1"/>
  <c r="H544" i="10" a="1"/>
  <c r="H544" i="10" s="1"/>
  <c r="H545" i="10" a="1"/>
  <c r="H545" i="10" s="1"/>
  <c r="H546" i="10" a="1"/>
  <c r="H546" i="10" s="1"/>
  <c r="H547" i="10" a="1"/>
  <c r="H547" i="10" s="1"/>
  <c r="H548" i="10" a="1"/>
  <c r="H548" i="10" s="1"/>
  <c r="H549" i="10" a="1"/>
  <c r="H549" i="10" s="1"/>
  <c r="H550" i="10" a="1"/>
  <c r="H550" i="10" s="1"/>
  <c r="H551" i="10" a="1"/>
  <c r="H551" i="10" s="1"/>
  <c r="H552" i="10" a="1"/>
  <c r="H552" i="10" s="1"/>
  <c r="H553" i="10" a="1"/>
  <c r="H553" i="10" s="1"/>
  <c r="H554" i="10" a="1"/>
  <c r="H554" i="10" s="1"/>
  <c r="H555" i="10" a="1"/>
  <c r="H555" i="10" s="1"/>
  <c r="H556" i="10" a="1"/>
  <c r="H556" i="10" s="1"/>
  <c r="H557" i="10" a="1"/>
  <c r="H557" i="10" s="1"/>
  <c r="H558" i="10" a="1"/>
  <c r="H558" i="10" s="1"/>
  <c r="H559" i="10" a="1"/>
  <c r="H559" i="10" s="1"/>
  <c r="H560" i="10" a="1"/>
  <c r="H560" i="10" s="1"/>
  <c r="H561" i="10" a="1"/>
  <c r="H561" i="10" s="1"/>
  <c r="H562" i="10" a="1"/>
  <c r="H562" i="10" s="1"/>
  <c r="H563" i="10" a="1"/>
  <c r="H563" i="10" s="1"/>
  <c r="H564" i="10" a="1"/>
  <c r="H564" i="10" s="1"/>
  <c r="H565" i="10" a="1"/>
  <c r="H565" i="10" s="1"/>
  <c r="H566" i="10" a="1"/>
  <c r="H566" i="10" s="1"/>
  <c r="H567" i="10" a="1"/>
  <c r="H567" i="10" s="1"/>
  <c r="H568" i="10" a="1"/>
  <c r="H568" i="10" s="1"/>
  <c r="H569" i="10" a="1"/>
  <c r="H569" i="10" s="1"/>
  <c r="H570" i="10" a="1"/>
  <c r="H570" i="10" s="1"/>
  <c r="H571" i="10" a="1"/>
  <c r="H571" i="10" s="1"/>
  <c r="H572" i="10" a="1"/>
  <c r="H572" i="10" s="1"/>
  <c r="H573" i="10" a="1"/>
  <c r="H573" i="10" s="1"/>
  <c r="H574" i="10" a="1"/>
  <c r="H574" i="10" s="1"/>
  <c r="H575" i="10" a="1"/>
  <c r="H575" i="10" s="1"/>
  <c r="H576" i="10" a="1"/>
  <c r="H576" i="10" s="1"/>
  <c r="H577" i="10" a="1"/>
  <c r="H577" i="10" s="1"/>
  <c r="H578" i="10" a="1"/>
  <c r="H578" i="10" s="1"/>
  <c r="H579" i="10" a="1"/>
  <c r="H579" i="10" s="1"/>
  <c r="H580" i="10" a="1"/>
  <c r="H580" i="10" s="1"/>
  <c r="H581" i="10" a="1"/>
  <c r="H581" i="10" s="1"/>
  <c r="H582" i="10" a="1"/>
  <c r="H582" i="10" s="1"/>
  <c r="H583" i="10" a="1"/>
  <c r="H583" i="10" s="1"/>
  <c r="H584" i="10" a="1"/>
  <c r="H584" i="10" s="1"/>
  <c r="H585" i="10" a="1"/>
  <c r="H585" i="10" s="1"/>
  <c r="H586" i="10" a="1"/>
  <c r="H586" i="10" s="1"/>
  <c r="H587" i="10" a="1"/>
  <c r="H587" i="10" s="1"/>
  <c r="H588" i="10" a="1"/>
  <c r="H588" i="10" s="1"/>
  <c r="H589" i="10" a="1"/>
  <c r="H589" i="10" s="1"/>
  <c r="U589" i="10" s="1"/>
  <c r="V589" i="10" s="1"/>
  <c r="G589" i="10" s="1"/>
  <c r="H590" i="10" a="1"/>
  <c r="H590" i="10" s="1"/>
  <c r="H591" i="10" a="1"/>
  <c r="H591" i="10" s="1"/>
  <c r="H592" i="10" a="1"/>
  <c r="H592" i="10" s="1"/>
  <c r="H593" i="10" a="1"/>
  <c r="H593" i="10" s="1"/>
  <c r="H594" i="10" a="1"/>
  <c r="H594" i="10" s="1"/>
  <c r="H595" i="10" a="1"/>
  <c r="H595" i="10" s="1"/>
  <c r="H596" i="10" a="1"/>
  <c r="H596" i="10" s="1"/>
  <c r="T596" i="10" s="1"/>
  <c r="H597" i="10" a="1"/>
  <c r="H597" i="10" s="1"/>
  <c r="T597" i="10" s="1"/>
  <c r="H598" i="10" a="1"/>
  <c r="H598" i="10" s="1"/>
  <c r="H599" i="10" a="1"/>
  <c r="H599" i="10" s="1"/>
  <c r="Q599" i="10" s="1"/>
  <c r="H600" i="10" a="1"/>
  <c r="H600" i="10" s="1"/>
  <c r="H601" i="10" a="1"/>
  <c r="H601" i="10" s="1"/>
  <c r="H602" i="10" a="1"/>
  <c r="H602" i="10" s="1"/>
  <c r="T602" i="10" s="1"/>
  <c r="H603" i="10" a="1"/>
  <c r="H603" i="10" s="1"/>
  <c r="Q603" i="10" s="1"/>
  <c r="H604" i="10" a="1"/>
  <c r="H604" i="10" s="1"/>
  <c r="G19" i="5"/>
  <c r="E19" i="10" s="1"/>
  <c r="F19" i="10" s="1"/>
  <c r="G22" i="5"/>
  <c r="E22" i="10" s="1"/>
  <c r="F22" i="10" s="1"/>
  <c r="N22" i="10" s="1"/>
  <c r="G25" i="5"/>
  <c r="E25" i="10" s="1"/>
  <c r="F25" i="10" s="1"/>
  <c r="N25" i="10" s="1"/>
  <c r="G28" i="5"/>
  <c r="E28" i="10" s="1"/>
  <c r="F28" i="10" s="1"/>
  <c r="N28" i="10" s="1"/>
  <c r="Q28" i="10" s="1"/>
  <c r="G31" i="5"/>
  <c r="G34" i="5"/>
  <c r="E34" i="10" s="1"/>
  <c r="F34" i="10" s="1"/>
  <c r="G37" i="5"/>
  <c r="E37" i="10" s="1"/>
  <c r="F37" i="10" s="1"/>
  <c r="N37" i="10" s="1"/>
  <c r="G40" i="5"/>
  <c r="G43" i="5"/>
  <c r="E43" i="10" s="1"/>
  <c r="G46" i="5"/>
  <c r="E46" i="10" s="1"/>
  <c r="G49" i="5"/>
  <c r="G52" i="5"/>
  <c r="G55" i="5"/>
  <c r="E55" i="10" s="1"/>
  <c r="F55" i="10" s="1"/>
  <c r="G58" i="5"/>
  <c r="G61" i="5"/>
  <c r="G64" i="5"/>
  <c r="G67" i="5"/>
  <c r="G70" i="5"/>
  <c r="G73" i="5"/>
  <c r="E73" i="10" s="1"/>
  <c r="G76" i="5"/>
  <c r="G79" i="5"/>
  <c r="G82" i="5"/>
  <c r="G85" i="5"/>
  <c r="G88" i="5"/>
  <c r="G91" i="5"/>
  <c r="G94" i="5"/>
  <c r="G97" i="5"/>
  <c r="E97" i="10" s="1"/>
  <c r="G100" i="5"/>
  <c r="G103" i="5"/>
  <c r="G106" i="5"/>
  <c r="G109" i="5"/>
  <c r="G112" i="5"/>
  <c r="G115" i="5"/>
  <c r="G118" i="5"/>
  <c r="G121" i="5"/>
  <c r="E121" i="10" s="1"/>
  <c r="F121" i="10" s="1"/>
  <c r="N121" i="10" s="1"/>
  <c r="G124" i="5"/>
  <c r="G127" i="5"/>
  <c r="G130" i="5"/>
  <c r="G133" i="5"/>
  <c r="G136" i="5"/>
  <c r="G139" i="5"/>
  <c r="G142" i="5"/>
  <c r="G145" i="5"/>
  <c r="E145" i="10" s="1"/>
  <c r="F145" i="10" s="1"/>
  <c r="N145" i="10" s="1"/>
  <c r="G148" i="5"/>
  <c r="G151" i="5"/>
  <c r="G154" i="5"/>
  <c r="G157" i="5"/>
  <c r="G160" i="5"/>
  <c r="G163" i="5"/>
  <c r="G166" i="5"/>
  <c r="G169" i="5"/>
  <c r="E169" i="10" s="1"/>
  <c r="G172" i="5"/>
  <c r="G175" i="5"/>
  <c r="G178" i="5"/>
  <c r="G181" i="5"/>
  <c r="G184" i="5"/>
  <c r="G187" i="5"/>
  <c r="G190" i="5"/>
  <c r="G193" i="5"/>
  <c r="G196" i="5"/>
  <c r="G199" i="5"/>
  <c r="G202" i="5"/>
  <c r="G205" i="5"/>
  <c r="G208" i="5"/>
  <c r="G211" i="5"/>
  <c r="G214" i="5"/>
  <c r="G217" i="5"/>
  <c r="G220" i="5"/>
  <c r="G223" i="5"/>
  <c r="G226" i="5"/>
  <c r="G229" i="5"/>
  <c r="G232" i="5"/>
  <c r="G235" i="5"/>
  <c r="G238" i="5"/>
  <c r="G241" i="5"/>
  <c r="G244" i="5"/>
  <c r="G247" i="5"/>
  <c r="G250" i="5"/>
  <c r="G253" i="5"/>
  <c r="G256" i="5"/>
  <c r="G259" i="5"/>
  <c r="G262" i="5"/>
  <c r="G265" i="5"/>
  <c r="G268" i="5"/>
  <c r="G271" i="5"/>
  <c r="G274" i="5"/>
  <c r="G277" i="5"/>
  <c r="G280" i="5"/>
  <c r="G283" i="5"/>
  <c r="G286" i="5"/>
  <c r="G289" i="5"/>
  <c r="G292" i="5"/>
  <c r="G295" i="5"/>
  <c r="G298" i="5"/>
  <c r="G301" i="5"/>
  <c r="G304" i="5"/>
  <c r="G307" i="5"/>
  <c r="G310" i="5"/>
  <c r="G313" i="5"/>
  <c r="G316" i="5"/>
  <c r="G319" i="5"/>
  <c r="G322" i="5"/>
  <c r="G325" i="5"/>
  <c r="G328" i="5"/>
  <c r="G331" i="5"/>
  <c r="G334" i="5"/>
  <c r="G337" i="5"/>
  <c r="G340" i="5"/>
  <c r="G343" i="5"/>
  <c r="G346" i="5"/>
  <c r="G349" i="5"/>
  <c r="G352" i="5"/>
  <c r="G355" i="5"/>
  <c r="G358" i="5"/>
  <c r="G361" i="5"/>
  <c r="G364" i="5"/>
  <c r="G367" i="5"/>
  <c r="G370" i="5"/>
  <c r="G373" i="5"/>
  <c r="G376" i="5"/>
  <c r="G379" i="5"/>
  <c r="G382" i="5"/>
  <c r="G385" i="5"/>
  <c r="G388" i="5"/>
  <c r="G391" i="5"/>
  <c r="G394" i="5"/>
  <c r="G397" i="5"/>
  <c r="G400" i="5"/>
  <c r="G403" i="5"/>
  <c r="G406" i="5"/>
  <c r="G409" i="5"/>
  <c r="G412" i="5"/>
  <c r="G415" i="5"/>
  <c r="G418" i="5"/>
  <c r="G421" i="5"/>
  <c r="G424" i="5"/>
  <c r="G427" i="5"/>
  <c r="G430" i="5"/>
  <c r="G433" i="5"/>
  <c r="G436" i="5"/>
  <c r="G439" i="5"/>
  <c r="G442" i="5"/>
  <c r="G445" i="5"/>
  <c r="G448" i="5"/>
  <c r="G451" i="5"/>
  <c r="G454" i="5"/>
  <c r="G457" i="5"/>
  <c r="G460" i="5"/>
  <c r="G463" i="5"/>
  <c r="G466" i="5"/>
  <c r="G469" i="5"/>
  <c r="G472" i="5"/>
  <c r="G475" i="5"/>
  <c r="G478" i="5"/>
  <c r="G481" i="5"/>
  <c r="G484" i="5"/>
  <c r="G487" i="5"/>
  <c r="G490" i="5"/>
  <c r="G493" i="5"/>
  <c r="G496" i="5"/>
  <c r="G499" i="5"/>
  <c r="G502" i="5"/>
  <c r="G505" i="5"/>
  <c r="G508" i="5"/>
  <c r="G511" i="5"/>
  <c r="G514" i="5"/>
  <c r="G517" i="5"/>
  <c r="G520" i="5"/>
  <c r="G523" i="5"/>
  <c r="G526" i="5"/>
  <c r="G529" i="5"/>
  <c r="G532" i="5"/>
  <c r="G535" i="5"/>
  <c r="G538" i="5"/>
  <c r="G541" i="5"/>
  <c r="G544" i="5"/>
  <c r="G547" i="5"/>
  <c r="G550" i="5"/>
  <c r="G553" i="5"/>
  <c r="G556" i="5"/>
  <c r="G559" i="5"/>
  <c r="G562" i="5"/>
  <c r="G565" i="5"/>
  <c r="G568" i="5"/>
  <c r="G571" i="5"/>
  <c r="G574" i="5"/>
  <c r="G577" i="5"/>
  <c r="G580" i="5"/>
  <c r="G583" i="5"/>
  <c r="G586" i="5"/>
  <c r="G589" i="5"/>
  <c r="G592" i="5"/>
  <c r="G595" i="5"/>
  <c r="G598" i="5"/>
  <c r="G601" i="5"/>
  <c r="G604" i="5"/>
  <c r="G16" i="5"/>
  <c r="G13" i="5"/>
  <c r="E13" i="10" s="1"/>
  <c r="G7" i="5"/>
  <c r="G10" i="5"/>
  <c r="H7" i="10" a="1"/>
  <c r="H7" i="10" s="1"/>
  <c r="A55" i="10"/>
  <c r="C55" i="10"/>
  <c r="M55" i="10" s="1"/>
  <c r="J55" i="10"/>
  <c r="K55" i="10"/>
  <c r="S55" i="10"/>
  <c r="W55" i="10"/>
  <c r="B58" i="10"/>
  <c r="E58" i="10"/>
  <c r="F58" i="10" s="1"/>
  <c r="T58" i="10" s="1"/>
  <c r="J58" i="10"/>
  <c r="K58" i="10"/>
  <c r="S58" i="10"/>
  <c r="W58" i="10"/>
  <c r="E61" i="10"/>
  <c r="J61" i="10"/>
  <c r="K61" i="10"/>
  <c r="S61" i="10"/>
  <c r="W61" i="10"/>
  <c r="B64" i="10"/>
  <c r="E64" i="10"/>
  <c r="F64" i="10" s="1"/>
  <c r="T64" i="10" s="1"/>
  <c r="J64" i="10"/>
  <c r="K64" i="10"/>
  <c r="S64" i="10"/>
  <c r="A67" i="10"/>
  <c r="C67" i="10"/>
  <c r="E67" i="10"/>
  <c r="F67" i="10"/>
  <c r="R67" i="10" s="1"/>
  <c r="J67" i="10"/>
  <c r="K67" i="10"/>
  <c r="M67" i="10"/>
  <c r="S67" i="10"/>
  <c r="W67" i="10"/>
  <c r="B70" i="10"/>
  <c r="E70" i="10"/>
  <c r="J70" i="10"/>
  <c r="K70" i="10"/>
  <c r="M70" i="10"/>
  <c r="S70" i="10"/>
  <c r="W70" i="10"/>
  <c r="J73" i="10"/>
  <c r="K73" i="10"/>
  <c r="M73" i="10"/>
  <c r="S73" i="10"/>
  <c r="W73" i="10"/>
  <c r="B76" i="10"/>
  <c r="E76" i="10"/>
  <c r="F76" i="10" s="1"/>
  <c r="J76" i="10"/>
  <c r="K76" i="10"/>
  <c r="M76" i="10"/>
  <c r="S76" i="10"/>
  <c r="A79" i="10"/>
  <c r="C79" i="10"/>
  <c r="E79" i="10"/>
  <c r="F79" i="10"/>
  <c r="J79" i="10"/>
  <c r="K79" i="10"/>
  <c r="N79" i="10"/>
  <c r="S79" i="10"/>
  <c r="W79" i="10"/>
  <c r="B82" i="10"/>
  <c r="E82" i="10"/>
  <c r="F82" i="10" s="1"/>
  <c r="J82" i="10"/>
  <c r="K82" i="10"/>
  <c r="S82" i="10"/>
  <c r="W82" i="10"/>
  <c r="E85" i="10"/>
  <c r="F85" i="10" s="1"/>
  <c r="J85" i="10"/>
  <c r="K85" i="10"/>
  <c r="M85" i="10"/>
  <c r="S85" i="10"/>
  <c r="W85" i="10"/>
  <c r="B88" i="10"/>
  <c r="E88" i="10"/>
  <c r="F88" i="10" s="1"/>
  <c r="J88" i="10"/>
  <c r="K88" i="10"/>
  <c r="S88" i="10"/>
  <c r="A91" i="10"/>
  <c r="C91" i="10"/>
  <c r="E91" i="10"/>
  <c r="F91" i="10"/>
  <c r="U91" i="10" s="1"/>
  <c r="V91" i="10" s="1"/>
  <c r="G91" i="10" s="1"/>
  <c r="J91" i="10"/>
  <c r="K91" i="10"/>
  <c r="M91" i="10"/>
  <c r="S91" i="10"/>
  <c r="W91" i="10"/>
  <c r="B94" i="10"/>
  <c r="E94" i="10"/>
  <c r="F94" i="10"/>
  <c r="N94" i="10" s="1"/>
  <c r="J94" i="10"/>
  <c r="K94" i="10"/>
  <c r="M94" i="10"/>
  <c r="S94" i="10"/>
  <c r="W94" i="10"/>
  <c r="J97" i="10"/>
  <c r="K97" i="10"/>
  <c r="M97" i="10"/>
  <c r="S97" i="10"/>
  <c r="W97" i="10"/>
  <c r="B100" i="10"/>
  <c r="E100" i="10"/>
  <c r="R100" i="10" s="1"/>
  <c r="F100" i="10"/>
  <c r="U100" i="10" s="1"/>
  <c r="V100" i="10" s="1"/>
  <c r="G100" i="10" s="1"/>
  <c r="J100" i="10"/>
  <c r="K100" i="10"/>
  <c r="M100" i="10"/>
  <c r="S100" i="10"/>
  <c r="A103" i="10"/>
  <c r="C103" i="10"/>
  <c r="E103" i="10"/>
  <c r="F103" i="10"/>
  <c r="N103" i="10" s="1"/>
  <c r="J103" i="10"/>
  <c r="K103" i="10"/>
  <c r="M103" i="10"/>
  <c r="S103" i="10"/>
  <c r="W103" i="10"/>
  <c r="B106" i="10"/>
  <c r="E106" i="10"/>
  <c r="F106" i="10" s="1"/>
  <c r="J106" i="10"/>
  <c r="K106" i="10"/>
  <c r="M106" i="10"/>
  <c r="S106" i="10"/>
  <c r="W106" i="10"/>
  <c r="E109" i="10"/>
  <c r="F109" i="10" s="1"/>
  <c r="J109" i="10"/>
  <c r="K109" i="10"/>
  <c r="M109" i="10"/>
  <c r="S109" i="10"/>
  <c r="W109" i="10"/>
  <c r="B112" i="10"/>
  <c r="E112" i="10"/>
  <c r="F112" i="10"/>
  <c r="N112" i="10" s="1"/>
  <c r="J112" i="10"/>
  <c r="K112" i="10"/>
  <c r="M112" i="10"/>
  <c r="S112" i="10"/>
  <c r="A115" i="10"/>
  <c r="C115" i="10"/>
  <c r="E115" i="10"/>
  <c r="F115" i="10"/>
  <c r="N115" i="10" s="1"/>
  <c r="J115" i="10"/>
  <c r="K115" i="10"/>
  <c r="M115" i="10"/>
  <c r="S115" i="10"/>
  <c r="W115" i="10"/>
  <c r="B118" i="10"/>
  <c r="E118" i="10"/>
  <c r="F118" i="10"/>
  <c r="N118" i="10" s="1"/>
  <c r="J118" i="10"/>
  <c r="K118" i="10"/>
  <c r="M118" i="10"/>
  <c r="S118" i="10"/>
  <c r="W118" i="10"/>
  <c r="J121" i="10"/>
  <c r="K121" i="10"/>
  <c r="M121" i="10"/>
  <c r="S121" i="10"/>
  <c r="W121" i="10"/>
  <c r="B124" i="10"/>
  <c r="E124" i="10"/>
  <c r="F124" i="10"/>
  <c r="U124" i="10" s="1"/>
  <c r="V124" i="10" s="1"/>
  <c r="G124" i="10" s="1"/>
  <c r="J124" i="10"/>
  <c r="K124" i="10"/>
  <c r="M124" i="10"/>
  <c r="N124" i="10"/>
  <c r="S124" i="10"/>
  <c r="A127" i="10"/>
  <c r="C127" i="10"/>
  <c r="E127" i="10"/>
  <c r="F127" i="10" s="1"/>
  <c r="N127" i="10" s="1"/>
  <c r="J127" i="10"/>
  <c r="K127" i="10"/>
  <c r="M127" i="10"/>
  <c r="S127" i="10"/>
  <c r="W127" i="10"/>
  <c r="B130" i="10"/>
  <c r="E130" i="10"/>
  <c r="J130" i="10"/>
  <c r="K130" i="10"/>
  <c r="M130" i="10"/>
  <c r="S130" i="10"/>
  <c r="W130" i="10"/>
  <c r="E133" i="10"/>
  <c r="F133" i="10"/>
  <c r="R133" i="10" s="1"/>
  <c r="J133" i="10"/>
  <c r="K133" i="10"/>
  <c r="M133" i="10"/>
  <c r="N133" i="10"/>
  <c r="S133" i="10"/>
  <c r="W133" i="10"/>
  <c r="B136" i="10"/>
  <c r="E136" i="10"/>
  <c r="F136" i="10" s="1"/>
  <c r="N136" i="10" s="1"/>
  <c r="J136" i="10"/>
  <c r="K136" i="10"/>
  <c r="M136" i="10"/>
  <c r="S136" i="10"/>
  <c r="A139" i="10"/>
  <c r="C139" i="10"/>
  <c r="E139" i="10"/>
  <c r="J139" i="10"/>
  <c r="K139" i="10"/>
  <c r="M139" i="10"/>
  <c r="S139" i="10"/>
  <c r="W139" i="10"/>
  <c r="B142" i="10"/>
  <c r="E142" i="10"/>
  <c r="F142" i="10" s="1"/>
  <c r="J142" i="10"/>
  <c r="K142" i="10"/>
  <c r="M142" i="10"/>
  <c r="S142" i="10"/>
  <c r="W142" i="10"/>
  <c r="J145" i="10"/>
  <c r="K145" i="10"/>
  <c r="M145" i="10"/>
  <c r="S145" i="10"/>
  <c r="W145" i="10"/>
  <c r="B148" i="10"/>
  <c r="E148" i="10"/>
  <c r="J148" i="10"/>
  <c r="K148" i="10"/>
  <c r="M148" i="10"/>
  <c r="S148" i="10"/>
  <c r="A151" i="10"/>
  <c r="C151" i="10"/>
  <c r="E151" i="10"/>
  <c r="F151" i="10" s="1"/>
  <c r="J151" i="10"/>
  <c r="K151" i="10"/>
  <c r="M151" i="10"/>
  <c r="S151" i="10"/>
  <c r="W151" i="10"/>
  <c r="B154" i="10"/>
  <c r="E154" i="10"/>
  <c r="F154" i="10" s="1"/>
  <c r="J154" i="10"/>
  <c r="K154" i="10"/>
  <c r="M154" i="10"/>
  <c r="S154" i="10"/>
  <c r="W154" i="10"/>
  <c r="E157" i="10"/>
  <c r="J157" i="10"/>
  <c r="K157" i="10"/>
  <c r="M157" i="10"/>
  <c r="S157" i="10"/>
  <c r="W157" i="10"/>
  <c r="B160" i="10"/>
  <c r="E160" i="10"/>
  <c r="F160" i="10"/>
  <c r="U160" i="10" s="1"/>
  <c r="V160" i="10" s="1"/>
  <c r="G160" i="10" s="1"/>
  <c r="J160" i="10"/>
  <c r="K160" i="10"/>
  <c r="M160" i="10"/>
  <c r="N160" i="10"/>
  <c r="R160" i="10"/>
  <c r="S160" i="10"/>
  <c r="A163" i="10"/>
  <c r="C163" i="10"/>
  <c r="E163" i="10"/>
  <c r="F163" i="10" s="1"/>
  <c r="J163" i="10"/>
  <c r="K163" i="10"/>
  <c r="M163" i="10"/>
  <c r="S163" i="10"/>
  <c r="W163" i="10"/>
  <c r="B166" i="10"/>
  <c r="E166" i="10"/>
  <c r="F166" i="10"/>
  <c r="U166" i="10" s="1"/>
  <c r="V166" i="10" s="1"/>
  <c r="G166" i="10" s="1"/>
  <c r="J166" i="10"/>
  <c r="K166" i="10"/>
  <c r="M166" i="10"/>
  <c r="N166" i="10"/>
  <c r="R166" i="10"/>
  <c r="S166" i="10"/>
  <c r="W166" i="10"/>
  <c r="J169" i="10"/>
  <c r="K169" i="10"/>
  <c r="M169" i="10"/>
  <c r="S169" i="10"/>
  <c r="W169" i="10"/>
  <c r="B172" i="10"/>
  <c r="E172" i="10"/>
  <c r="F172" i="10" s="1"/>
  <c r="J172" i="10"/>
  <c r="K172" i="10"/>
  <c r="M172" i="10"/>
  <c r="S172" i="10"/>
  <c r="A175" i="10"/>
  <c r="C175" i="10"/>
  <c r="M178" i="10" s="1"/>
  <c r="E175" i="10"/>
  <c r="F175" i="10" s="1"/>
  <c r="J175" i="10"/>
  <c r="K175" i="10"/>
  <c r="S175" i="10"/>
  <c r="W175" i="10"/>
  <c r="B178" i="10"/>
  <c r="E178" i="10"/>
  <c r="F178" i="10" s="1"/>
  <c r="J178" i="10"/>
  <c r="K178" i="10"/>
  <c r="S178" i="10"/>
  <c r="W178" i="10"/>
  <c r="E181" i="10"/>
  <c r="F181" i="10" s="1"/>
  <c r="J181" i="10"/>
  <c r="K181" i="10"/>
  <c r="S181" i="10"/>
  <c r="W181" i="10"/>
  <c r="B184" i="10"/>
  <c r="E184" i="10"/>
  <c r="F184" i="10" s="1"/>
  <c r="J184" i="10"/>
  <c r="K184" i="10"/>
  <c r="S184" i="10"/>
  <c r="A187" i="10"/>
  <c r="C187" i="10"/>
  <c r="E187" i="10"/>
  <c r="F187" i="10" s="1"/>
  <c r="J187" i="10"/>
  <c r="K187" i="10"/>
  <c r="M187" i="10"/>
  <c r="S187" i="10"/>
  <c r="W187" i="10"/>
  <c r="B190" i="10"/>
  <c r="E190" i="10"/>
  <c r="F190" i="10"/>
  <c r="U190" i="10" s="1"/>
  <c r="V190" i="10" s="1"/>
  <c r="G190" i="10" s="1"/>
  <c r="J190" i="10"/>
  <c r="K190" i="10"/>
  <c r="M190" i="10"/>
  <c r="S190" i="10"/>
  <c r="W190" i="10"/>
  <c r="E193" i="10"/>
  <c r="F193" i="10" s="1"/>
  <c r="J193" i="10"/>
  <c r="K193" i="10"/>
  <c r="M193" i="10"/>
  <c r="S193" i="10"/>
  <c r="W193" i="10"/>
  <c r="B196" i="10"/>
  <c r="E196" i="10"/>
  <c r="F196" i="10" s="1"/>
  <c r="J196" i="10"/>
  <c r="K196" i="10"/>
  <c r="M196" i="10"/>
  <c r="S196" i="10"/>
  <c r="A199" i="10"/>
  <c r="C199" i="10"/>
  <c r="E199" i="10"/>
  <c r="F199" i="10"/>
  <c r="J199" i="10"/>
  <c r="K199" i="10"/>
  <c r="M199" i="10"/>
  <c r="S199" i="10"/>
  <c r="W199" i="10"/>
  <c r="B202" i="10"/>
  <c r="E202" i="10"/>
  <c r="F202" i="10" s="1"/>
  <c r="J202" i="10"/>
  <c r="K202" i="10"/>
  <c r="M202" i="10"/>
  <c r="S202" i="10"/>
  <c r="W202" i="10"/>
  <c r="E205" i="10"/>
  <c r="F205" i="10"/>
  <c r="U205" i="10" s="1"/>
  <c r="V205" i="10" s="1"/>
  <c r="G205" i="10" s="1"/>
  <c r="J205" i="10"/>
  <c r="K205" i="10"/>
  <c r="M205" i="10"/>
  <c r="N205" i="10"/>
  <c r="S205" i="10"/>
  <c r="W205" i="10"/>
  <c r="B208" i="10"/>
  <c r="E208" i="10"/>
  <c r="F208" i="10" s="1"/>
  <c r="J208" i="10"/>
  <c r="K208" i="10"/>
  <c r="M208" i="10"/>
  <c r="S208" i="10"/>
  <c r="A211" i="10"/>
  <c r="C211" i="10"/>
  <c r="E211" i="10"/>
  <c r="F211" i="10"/>
  <c r="U211" i="10" s="1"/>
  <c r="V211" i="10" s="1"/>
  <c r="G211" i="10" s="1"/>
  <c r="J211" i="10"/>
  <c r="K211" i="10"/>
  <c r="M211" i="10"/>
  <c r="N211" i="10"/>
  <c r="S211" i="10"/>
  <c r="W211" i="10"/>
  <c r="B214" i="10"/>
  <c r="E214" i="10"/>
  <c r="F214" i="10" s="1"/>
  <c r="J214" i="10"/>
  <c r="K214" i="10"/>
  <c r="M214" i="10"/>
  <c r="S214" i="10"/>
  <c r="W214" i="10"/>
  <c r="E217" i="10"/>
  <c r="J217" i="10"/>
  <c r="K217" i="10"/>
  <c r="M217" i="10"/>
  <c r="S217" i="10"/>
  <c r="W217" i="10"/>
  <c r="B220" i="10"/>
  <c r="E220" i="10"/>
  <c r="F220" i="10" s="1"/>
  <c r="J220" i="10"/>
  <c r="K220" i="10"/>
  <c r="M220" i="10"/>
  <c r="S220" i="10"/>
  <c r="A223" i="10"/>
  <c r="C223" i="10"/>
  <c r="E223" i="10"/>
  <c r="F223" i="10"/>
  <c r="N223" i="10" s="1"/>
  <c r="J223" i="10"/>
  <c r="K223" i="10"/>
  <c r="M223" i="10"/>
  <c r="S223" i="10"/>
  <c r="W223" i="10"/>
  <c r="B226" i="10"/>
  <c r="E226" i="10"/>
  <c r="F226" i="10" s="1"/>
  <c r="J226" i="10"/>
  <c r="K226" i="10"/>
  <c r="M226" i="10"/>
  <c r="S226" i="10"/>
  <c r="W226" i="10"/>
  <c r="E229" i="10"/>
  <c r="R229" i="10" s="1"/>
  <c r="F229" i="10"/>
  <c r="N229" i="10" s="1"/>
  <c r="J229" i="10"/>
  <c r="K229" i="10"/>
  <c r="M229" i="10"/>
  <c r="S229" i="10"/>
  <c r="W229" i="10"/>
  <c r="B232" i="10"/>
  <c r="E232" i="10"/>
  <c r="F232" i="10" s="1"/>
  <c r="N232" i="10" s="1"/>
  <c r="J232" i="10"/>
  <c r="K232" i="10"/>
  <c r="M232" i="10"/>
  <c r="S232" i="10"/>
  <c r="A235" i="10"/>
  <c r="C235" i="10"/>
  <c r="E235" i="10"/>
  <c r="F235" i="10" s="1"/>
  <c r="J235" i="10"/>
  <c r="K235" i="10"/>
  <c r="M235" i="10"/>
  <c r="S235" i="10"/>
  <c r="W235" i="10"/>
  <c r="B238" i="10"/>
  <c r="E238" i="10"/>
  <c r="F238" i="10" s="1"/>
  <c r="J238" i="10"/>
  <c r="K238" i="10"/>
  <c r="M238" i="10"/>
  <c r="S238" i="10"/>
  <c r="W238" i="10"/>
  <c r="E241" i="10"/>
  <c r="J241" i="10"/>
  <c r="K241" i="10"/>
  <c r="M241" i="10"/>
  <c r="S241" i="10"/>
  <c r="W241" i="10"/>
  <c r="B244" i="10"/>
  <c r="E244" i="10"/>
  <c r="F244" i="10"/>
  <c r="J244" i="10"/>
  <c r="K244" i="10"/>
  <c r="M244" i="10"/>
  <c r="S244" i="10"/>
  <c r="A247" i="10"/>
  <c r="C247" i="10"/>
  <c r="E247" i="10"/>
  <c r="J247" i="10"/>
  <c r="K247" i="10"/>
  <c r="M247" i="10"/>
  <c r="S247" i="10"/>
  <c r="W247" i="10"/>
  <c r="B250" i="10"/>
  <c r="E250" i="10"/>
  <c r="J250" i="10"/>
  <c r="K250" i="10"/>
  <c r="M250" i="10"/>
  <c r="S250" i="10"/>
  <c r="W250" i="10"/>
  <c r="E253" i="10"/>
  <c r="F253" i="10" s="1"/>
  <c r="U253" i="10" s="1"/>
  <c r="V253" i="10" s="1"/>
  <c r="G253" i="10" s="1"/>
  <c r="J253" i="10"/>
  <c r="K253" i="10"/>
  <c r="M253" i="10"/>
  <c r="S253" i="10"/>
  <c r="W253" i="10"/>
  <c r="B256" i="10"/>
  <c r="E256" i="10"/>
  <c r="J256" i="10"/>
  <c r="K256" i="10"/>
  <c r="M256" i="10"/>
  <c r="S256" i="10"/>
  <c r="A259" i="10"/>
  <c r="C259" i="10"/>
  <c r="M262" i="10" s="1"/>
  <c r="E259" i="10"/>
  <c r="J259" i="10"/>
  <c r="K259" i="10"/>
  <c r="M259" i="10"/>
  <c r="S259" i="10"/>
  <c r="W259" i="10"/>
  <c r="B262" i="10"/>
  <c r="E262" i="10"/>
  <c r="F262" i="10" s="1"/>
  <c r="N262" i="10" s="1"/>
  <c r="J262" i="10"/>
  <c r="K262" i="10"/>
  <c r="S262" i="10"/>
  <c r="W262" i="10"/>
  <c r="E265" i="10"/>
  <c r="J265" i="10"/>
  <c r="K265" i="10"/>
  <c r="M265" i="10"/>
  <c r="S265" i="10"/>
  <c r="W265" i="10"/>
  <c r="B268" i="10"/>
  <c r="E268" i="10"/>
  <c r="J268" i="10"/>
  <c r="K268" i="10"/>
  <c r="M268" i="10"/>
  <c r="S268" i="10"/>
  <c r="A271" i="10"/>
  <c r="C271" i="10"/>
  <c r="M274" i="10" s="1"/>
  <c r="E271" i="10"/>
  <c r="F271" i="10" s="1"/>
  <c r="N271" i="10" s="1"/>
  <c r="J271" i="10"/>
  <c r="K271" i="10"/>
  <c r="M271" i="10"/>
  <c r="S271" i="10"/>
  <c r="W271" i="10"/>
  <c r="B274" i="10"/>
  <c r="E274" i="10"/>
  <c r="F274" i="10"/>
  <c r="U274" i="10" s="1"/>
  <c r="V274" i="10" s="1"/>
  <c r="G274" i="10" s="1"/>
  <c r="J274" i="10"/>
  <c r="K274" i="10"/>
  <c r="R274" i="10"/>
  <c r="S274" i="10"/>
  <c r="W274" i="10"/>
  <c r="E277" i="10"/>
  <c r="J277" i="10"/>
  <c r="K277" i="10"/>
  <c r="M277" i="10"/>
  <c r="S277" i="10"/>
  <c r="W277" i="10"/>
  <c r="B280" i="10"/>
  <c r="E280" i="10"/>
  <c r="F280" i="10" s="1"/>
  <c r="N280" i="10" s="1"/>
  <c r="U280" i="10"/>
  <c r="V280" i="10" s="1"/>
  <c r="G280" i="10" s="1"/>
  <c r="J280" i="10"/>
  <c r="K280" i="10"/>
  <c r="M280" i="10"/>
  <c r="S280" i="10"/>
  <c r="A283" i="10"/>
  <c r="C283" i="10"/>
  <c r="M292" i="10" s="1"/>
  <c r="E283" i="10"/>
  <c r="F283" i="10"/>
  <c r="U283" i="10" s="1"/>
  <c r="V283" i="10" s="1"/>
  <c r="G283" i="10" s="1"/>
  <c r="J283" i="10"/>
  <c r="K283" i="10"/>
  <c r="R283" i="10"/>
  <c r="S283" i="10"/>
  <c r="W283" i="10"/>
  <c r="B286" i="10"/>
  <c r="E286" i="10"/>
  <c r="F286" i="10"/>
  <c r="N286" i="10" s="1"/>
  <c r="R286" i="10"/>
  <c r="J286" i="10"/>
  <c r="K286" i="10"/>
  <c r="S286" i="10"/>
  <c r="W286" i="10"/>
  <c r="E289" i="10"/>
  <c r="J289" i="10"/>
  <c r="K289" i="10"/>
  <c r="M289" i="10"/>
  <c r="S289" i="10"/>
  <c r="W289" i="10"/>
  <c r="B292" i="10"/>
  <c r="E292" i="10"/>
  <c r="F292" i="10"/>
  <c r="N292" i="10" s="1"/>
  <c r="J292" i="10"/>
  <c r="K292" i="10"/>
  <c r="S292" i="10"/>
  <c r="A295" i="10"/>
  <c r="C295" i="10"/>
  <c r="M301" i="10" s="1"/>
  <c r="E295" i="10"/>
  <c r="F295" i="10" s="1"/>
  <c r="N295" i="10" s="1"/>
  <c r="J295" i="10"/>
  <c r="K295" i="10"/>
  <c r="S295" i="10"/>
  <c r="W295" i="10"/>
  <c r="B298" i="10"/>
  <c r="E298" i="10"/>
  <c r="J298" i="10"/>
  <c r="K298" i="10"/>
  <c r="M298" i="10"/>
  <c r="S298" i="10"/>
  <c r="W298" i="10"/>
  <c r="E301" i="10"/>
  <c r="F301" i="10"/>
  <c r="N301" i="10" s="1"/>
  <c r="J301" i="10"/>
  <c r="K301" i="10"/>
  <c r="S301" i="10"/>
  <c r="U301" i="10"/>
  <c r="V301" i="10" s="1"/>
  <c r="G301" i="10" s="1"/>
  <c r="W301" i="10"/>
  <c r="B304" i="10"/>
  <c r="E304" i="10"/>
  <c r="F304" i="10"/>
  <c r="J304" i="10"/>
  <c r="K304" i="10"/>
  <c r="N304" i="10"/>
  <c r="S304" i="10"/>
  <c r="A307" i="10"/>
  <c r="C307" i="10"/>
  <c r="E307" i="10"/>
  <c r="J307" i="10"/>
  <c r="K307" i="10"/>
  <c r="S307" i="10"/>
  <c r="W307" i="10"/>
  <c r="B310" i="10"/>
  <c r="E310" i="10"/>
  <c r="J310" i="10"/>
  <c r="K310" i="10"/>
  <c r="S310" i="10"/>
  <c r="W310" i="10"/>
  <c r="E313" i="10"/>
  <c r="F313" i="10"/>
  <c r="N313" i="10" s="1"/>
  <c r="J313" i="10"/>
  <c r="K313" i="10"/>
  <c r="S313" i="10"/>
  <c r="W313" i="10"/>
  <c r="B316" i="10"/>
  <c r="E316" i="10"/>
  <c r="J316" i="10"/>
  <c r="K316" i="10"/>
  <c r="M316" i="10"/>
  <c r="S316" i="10"/>
  <c r="A319" i="10"/>
  <c r="C319" i="10"/>
  <c r="E319" i="10"/>
  <c r="F319" i="10"/>
  <c r="J319" i="10"/>
  <c r="K319" i="10"/>
  <c r="M319" i="10"/>
  <c r="N319" i="10"/>
  <c r="S319" i="10"/>
  <c r="W319" i="10"/>
  <c r="B322" i="10"/>
  <c r="E322" i="10"/>
  <c r="F322" i="10"/>
  <c r="J322" i="10"/>
  <c r="K322" i="10"/>
  <c r="M322" i="10"/>
  <c r="S322" i="10"/>
  <c r="W322" i="10"/>
  <c r="E325" i="10"/>
  <c r="J325" i="10"/>
  <c r="K325" i="10"/>
  <c r="M325" i="10"/>
  <c r="S325" i="10"/>
  <c r="W325" i="10"/>
  <c r="B328" i="10"/>
  <c r="E328" i="10"/>
  <c r="F328" i="10"/>
  <c r="N328" i="10" s="1"/>
  <c r="J328" i="10"/>
  <c r="K328" i="10"/>
  <c r="M328" i="10"/>
  <c r="S328" i="10"/>
  <c r="A331" i="10"/>
  <c r="C331" i="10"/>
  <c r="E331" i="10"/>
  <c r="F331" i="10"/>
  <c r="U331" i="10" s="1"/>
  <c r="V331" i="10" s="1"/>
  <c r="G331" i="10" s="1"/>
  <c r="J331" i="10"/>
  <c r="K331" i="10"/>
  <c r="M331" i="10"/>
  <c r="S331" i="10"/>
  <c r="W331" i="10"/>
  <c r="B334" i="10"/>
  <c r="E334" i="10"/>
  <c r="F334" i="10" s="1"/>
  <c r="N334" i="10" s="1"/>
  <c r="J334" i="10"/>
  <c r="K334" i="10"/>
  <c r="M334" i="10"/>
  <c r="S334" i="10"/>
  <c r="W334" i="10"/>
  <c r="E337" i="10"/>
  <c r="F337" i="10"/>
  <c r="U337" i="10"/>
  <c r="V337" i="10" s="1"/>
  <c r="G337" i="10" s="1"/>
  <c r="J337" i="10"/>
  <c r="K337" i="10"/>
  <c r="M337" i="10"/>
  <c r="N337" i="10"/>
  <c r="S337" i="10"/>
  <c r="W337" i="10"/>
  <c r="B340" i="10"/>
  <c r="E340" i="10"/>
  <c r="F340" i="10"/>
  <c r="U340" i="10" s="1"/>
  <c r="V340" i="10" s="1"/>
  <c r="G340" i="10" s="1"/>
  <c r="J340" i="10"/>
  <c r="K340" i="10"/>
  <c r="M340" i="10"/>
  <c r="N340" i="10"/>
  <c r="S340" i="10"/>
  <c r="A343" i="10"/>
  <c r="C343" i="10"/>
  <c r="E343" i="10"/>
  <c r="F343" i="10" s="1"/>
  <c r="N343" i="10" s="1"/>
  <c r="J343" i="10"/>
  <c r="K343" i="10"/>
  <c r="S343" i="10"/>
  <c r="W343" i="10"/>
  <c r="B346" i="10"/>
  <c r="E346" i="10"/>
  <c r="J346" i="10"/>
  <c r="K346" i="10"/>
  <c r="M346" i="10"/>
  <c r="S346" i="10"/>
  <c r="W346" i="10"/>
  <c r="E349" i="10"/>
  <c r="J349" i="10"/>
  <c r="K349" i="10"/>
  <c r="S349" i="10"/>
  <c r="W349" i="10"/>
  <c r="B352" i="10"/>
  <c r="E352" i="10"/>
  <c r="F352" i="10" s="1"/>
  <c r="N352" i="10" s="1"/>
  <c r="J352" i="10"/>
  <c r="K352" i="10"/>
  <c r="S352" i="10"/>
  <c r="A355" i="10"/>
  <c r="C355" i="10"/>
  <c r="M361" i="10" s="1"/>
  <c r="E355" i="10"/>
  <c r="J355" i="10"/>
  <c r="K355" i="10"/>
  <c r="M355" i="10"/>
  <c r="S355" i="10"/>
  <c r="W355" i="10"/>
  <c r="B358" i="10"/>
  <c r="E358" i="10"/>
  <c r="F358" i="10" s="1"/>
  <c r="J358" i="10"/>
  <c r="K358" i="10"/>
  <c r="M358" i="10"/>
  <c r="S358" i="10"/>
  <c r="W358" i="10"/>
  <c r="E361" i="10"/>
  <c r="F361" i="10" s="1"/>
  <c r="U361" i="10" s="1"/>
  <c r="V361" i="10" s="1"/>
  <c r="G361" i="10" s="1"/>
  <c r="J361" i="10"/>
  <c r="K361" i="10"/>
  <c r="S361" i="10"/>
  <c r="W361" i="10"/>
  <c r="B364" i="10"/>
  <c r="E364" i="10"/>
  <c r="J364" i="10"/>
  <c r="K364" i="10"/>
  <c r="M364" i="10"/>
  <c r="S364" i="10"/>
  <c r="A367" i="10"/>
  <c r="C367" i="10"/>
  <c r="M370" i="10" s="1"/>
  <c r="E367" i="10"/>
  <c r="F367" i="10" s="1"/>
  <c r="J367" i="10"/>
  <c r="K367" i="10"/>
  <c r="M367" i="10"/>
  <c r="S367" i="10"/>
  <c r="W367" i="10"/>
  <c r="B370" i="10"/>
  <c r="E370" i="10"/>
  <c r="F370" i="10"/>
  <c r="N370" i="10" s="1"/>
  <c r="J370" i="10"/>
  <c r="K370" i="10"/>
  <c r="S370" i="10"/>
  <c r="W370" i="10"/>
  <c r="E373" i="10"/>
  <c r="J373" i="10"/>
  <c r="K373" i="10"/>
  <c r="M373" i="10"/>
  <c r="S373" i="10"/>
  <c r="W373" i="10"/>
  <c r="B376" i="10"/>
  <c r="E376" i="10"/>
  <c r="F376" i="10"/>
  <c r="U376" i="10" s="1"/>
  <c r="V376" i="10" s="1"/>
  <c r="G376" i="10" s="1"/>
  <c r="J376" i="10"/>
  <c r="K376" i="10"/>
  <c r="M376" i="10"/>
  <c r="S376" i="10"/>
  <c r="A379" i="10"/>
  <c r="C379" i="10"/>
  <c r="E379" i="10"/>
  <c r="F379" i="10"/>
  <c r="N379" i="10" s="1"/>
  <c r="J379" i="10"/>
  <c r="K379" i="10"/>
  <c r="M379" i="10"/>
  <c r="S379" i="10"/>
  <c r="W379" i="10"/>
  <c r="B382" i="10"/>
  <c r="E382" i="10"/>
  <c r="F382" i="10"/>
  <c r="N382" i="10" s="1"/>
  <c r="J382" i="10"/>
  <c r="K382" i="10"/>
  <c r="M382" i="10"/>
  <c r="S382" i="10"/>
  <c r="W382" i="10"/>
  <c r="E385" i="10"/>
  <c r="F385" i="10"/>
  <c r="U385" i="10" s="1"/>
  <c r="V385" i="10" s="1"/>
  <c r="G385" i="10" s="1"/>
  <c r="J385" i="10"/>
  <c r="K385" i="10"/>
  <c r="M385" i="10"/>
  <c r="S385" i="10"/>
  <c r="W385" i="10"/>
  <c r="B388" i="10"/>
  <c r="E388" i="10"/>
  <c r="F388" i="10" s="1"/>
  <c r="J388" i="10"/>
  <c r="K388" i="10"/>
  <c r="M388" i="10"/>
  <c r="S388" i="10"/>
  <c r="A391" i="10"/>
  <c r="C391" i="10"/>
  <c r="E391" i="10"/>
  <c r="J391" i="10"/>
  <c r="K391" i="10"/>
  <c r="S391" i="10"/>
  <c r="W391" i="10"/>
  <c r="B394" i="10"/>
  <c r="E394" i="10"/>
  <c r="F394" i="10" s="1"/>
  <c r="J394" i="10"/>
  <c r="K394" i="10"/>
  <c r="M394" i="10"/>
  <c r="S394" i="10"/>
  <c r="W394" i="10"/>
  <c r="E397" i="10"/>
  <c r="F397" i="10" s="1"/>
  <c r="J397" i="10"/>
  <c r="K397" i="10"/>
  <c r="S397" i="10"/>
  <c r="W397" i="10"/>
  <c r="B400" i="10"/>
  <c r="E400" i="10"/>
  <c r="F400" i="10" s="1"/>
  <c r="J400" i="10"/>
  <c r="K400" i="10"/>
  <c r="S400" i="10"/>
  <c r="A403" i="10"/>
  <c r="C403" i="10"/>
  <c r="M409" i="10" s="1"/>
  <c r="E403" i="10"/>
  <c r="J403" i="10"/>
  <c r="K403" i="10"/>
  <c r="M403" i="10"/>
  <c r="S403" i="10"/>
  <c r="W403" i="10"/>
  <c r="B406" i="10"/>
  <c r="E406" i="10"/>
  <c r="F406" i="10" s="1"/>
  <c r="N406" i="10" s="1"/>
  <c r="J406" i="10"/>
  <c r="K406" i="10"/>
  <c r="M406" i="10"/>
  <c r="S406" i="10"/>
  <c r="W406" i="10"/>
  <c r="E409" i="10"/>
  <c r="F409" i="10" s="1"/>
  <c r="J409" i="10"/>
  <c r="K409" i="10"/>
  <c r="S409" i="10"/>
  <c r="W409" i="10"/>
  <c r="B412" i="10"/>
  <c r="E412" i="10"/>
  <c r="J412" i="10"/>
  <c r="K412" i="10"/>
  <c r="M412" i="10"/>
  <c r="S412" i="10"/>
  <c r="A415" i="10"/>
  <c r="C415" i="10"/>
  <c r="E415" i="10"/>
  <c r="F415" i="10" s="1"/>
  <c r="N415" i="10" s="1"/>
  <c r="J415" i="10"/>
  <c r="K415" i="10"/>
  <c r="S415" i="10"/>
  <c r="W415" i="10"/>
  <c r="B418" i="10"/>
  <c r="E418" i="10"/>
  <c r="J418" i="10"/>
  <c r="K418" i="10"/>
  <c r="S418" i="10"/>
  <c r="W418" i="10"/>
  <c r="E421" i="10"/>
  <c r="J421" i="10"/>
  <c r="K421" i="10"/>
  <c r="M421" i="10"/>
  <c r="S421" i="10"/>
  <c r="W421" i="10"/>
  <c r="B424" i="10"/>
  <c r="E424" i="10"/>
  <c r="F424" i="10" s="1"/>
  <c r="N424" i="10" s="1"/>
  <c r="J424" i="10"/>
  <c r="K424" i="10"/>
  <c r="S424" i="10"/>
  <c r="A427" i="10"/>
  <c r="C427" i="10"/>
  <c r="E427" i="10"/>
  <c r="J427" i="10"/>
  <c r="K427" i="10"/>
  <c r="M427" i="10"/>
  <c r="S427" i="10"/>
  <c r="W427" i="10"/>
  <c r="B430" i="10"/>
  <c r="E430" i="10"/>
  <c r="F430" i="10"/>
  <c r="J430" i="10"/>
  <c r="K430" i="10"/>
  <c r="M430" i="10"/>
  <c r="S430" i="10"/>
  <c r="W430" i="10"/>
  <c r="E433" i="10"/>
  <c r="F433" i="10" s="1"/>
  <c r="N433" i="10" s="1"/>
  <c r="J433" i="10"/>
  <c r="K433" i="10"/>
  <c r="M433" i="10"/>
  <c r="S433" i="10"/>
  <c r="W433" i="10"/>
  <c r="B436" i="10"/>
  <c r="E436" i="10"/>
  <c r="J436" i="10"/>
  <c r="K436" i="10"/>
  <c r="M436" i="10"/>
  <c r="S436" i="10"/>
  <c r="A439" i="10"/>
  <c r="C439" i="10"/>
  <c r="E439" i="10"/>
  <c r="F439" i="10" s="1"/>
  <c r="J439" i="10"/>
  <c r="K439" i="10"/>
  <c r="S439" i="10"/>
  <c r="W439" i="10"/>
  <c r="B442" i="10"/>
  <c r="E442" i="10"/>
  <c r="F442" i="10" s="1"/>
  <c r="J442" i="10"/>
  <c r="K442" i="10"/>
  <c r="S442" i="10"/>
  <c r="W442" i="10"/>
  <c r="E445" i="10"/>
  <c r="J445" i="10"/>
  <c r="K445" i="10"/>
  <c r="S445" i="10"/>
  <c r="W445" i="10"/>
  <c r="B448" i="10"/>
  <c r="E448" i="10"/>
  <c r="F448" i="10"/>
  <c r="J448" i="10"/>
  <c r="K448" i="10"/>
  <c r="S448" i="10"/>
  <c r="A451" i="10"/>
  <c r="C451" i="10"/>
  <c r="E451" i="10"/>
  <c r="F451" i="10" s="1"/>
  <c r="N451" i="10" s="1"/>
  <c r="J451" i="10"/>
  <c r="K451" i="10"/>
  <c r="S451" i="10"/>
  <c r="W451" i="10"/>
  <c r="B454" i="10"/>
  <c r="E454" i="10"/>
  <c r="F454" i="10" s="1"/>
  <c r="J454" i="10"/>
  <c r="K454" i="10"/>
  <c r="S454" i="10"/>
  <c r="W454" i="10"/>
  <c r="E457" i="10"/>
  <c r="F457" i="10" s="1"/>
  <c r="U457" i="10" s="1"/>
  <c r="V457" i="10" s="1"/>
  <c r="G457" i="10" s="1"/>
  <c r="J457" i="10"/>
  <c r="K457" i="10"/>
  <c r="S457" i="10"/>
  <c r="W457" i="10"/>
  <c r="B460" i="10"/>
  <c r="E460" i="10"/>
  <c r="F460" i="10" s="1"/>
  <c r="N460" i="10" s="1"/>
  <c r="J460" i="10"/>
  <c r="K460" i="10"/>
  <c r="S460" i="10"/>
  <c r="A463" i="10"/>
  <c r="C463" i="10"/>
  <c r="M469" i="10" s="1"/>
  <c r="E463" i="10"/>
  <c r="F463" i="10"/>
  <c r="N463" i="10" s="1"/>
  <c r="J463" i="10"/>
  <c r="K463" i="10"/>
  <c r="S463" i="10"/>
  <c r="W463" i="10"/>
  <c r="B466" i="10"/>
  <c r="E466" i="10"/>
  <c r="F466" i="10" s="1"/>
  <c r="J466" i="10"/>
  <c r="K466" i="10"/>
  <c r="M466" i="10"/>
  <c r="S466" i="10"/>
  <c r="W466" i="10"/>
  <c r="E469" i="10"/>
  <c r="F469" i="10" s="1"/>
  <c r="N469" i="10" s="1"/>
  <c r="J469" i="10"/>
  <c r="K469" i="10"/>
  <c r="S469" i="10"/>
  <c r="W469" i="10"/>
  <c r="B472" i="10"/>
  <c r="E472" i="10"/>
  <c r="F472" i="10"/>
  <c r="J472" i="10"/>
  <c r="K472" i="10"/>
  <c r="N472" i="10"/>
  <c r="S472" i="10"/>
  <c r="A475" i="10"/>
  <c r="C475" i="10"/>
  <c r="M478" i="10" s="1"/>
  <c r="E475" i="10"/>
  <c r="F475" i="10" s="1"/>
  <c r="J475" i="10"/>
  <c r="K475" i="10"/>
  <c r="M475" i="10"/>
  <c r="S475" i="10"/>
  <c r="W475" i="10"/>
  <c r="B478" i="10"/>
  <c r="E478" i="10"/>
  <c r="F478" i="10" s="1"/>
  <c r="N478" i="10" s="1"/>
  <c r="J478" i="10"/>
  <c r="K478" i="10"/>
  <c r="S478" i="10"/>
  <c r="W478" i="10"/>
  <c r="E481" i="10"/>
  <c r="F481" i="10"/>
  <c r="N481" i="10" s="1"/>
  <c r="U481" i="10"/>
  <c r="V481" i="10" s="1"/>
  <c r="G481" i="10" s="1"/>
  <c r="J481" i="10"/>
  <c r="K481" i="10"/>
  <c r="S481" i="10"/>
  <c r="W481" i="10"/>
  <c r="B484" i="10"/>
  <c r="E484" i="10"/>
  <c r="F484" i="10" s="1"/>
  <c r="J484" i="10"/>
  <c r="K484" i="10"/>
  <c r="M484" i="10"/>
  <c r="S484" i="10"/>
  <c r="A487" i="10"/>
  <c r="C487" i="10"/>
  <c r="E487" i="10"/>
  <c r="F487" i="10" s="1"/>
  <c r="J487" i="10"/>
  <c r="K487" i="10"/>
  <c r="M487" i="10"/>
  <c r="S487" i="10"/>
  <c r="W487" i="10"/>
  <c r="B490" i="10"/>
  <c r="E490" i="10"/>
  <c r="J490" i="10"/>
  <c r="K490" i="10"/>
  <c r="M490" i="10"/>
  <c r="S490" i="10"/>
  <c r="W490" i="10"/>
  <c r="E493" i="10"/>
  <c r="F493" i="10" s="1"/>
  <c r="J493" i="10"/>
  <c r="K493" i="10"/>
  <c r="M493" i="10"/>
  <c r="S493" i="10"/>
  <c r="W493" i="10"/>
  <c r="B496" i="10"/>
  <c r="E496" i="10"/>
  <c r="F496" i="10"/>
  <c r="J496" i="10"/>
  <c r="K496" i="10"/>
  <c r="M496" i="10"/>
  <c r="N496" i="10"/>
  <c r="S496" i="10"/>
  <c r="A499" i="10"/>
  <c r="C499" i="10"/>
  <c r="E499" i="10"/>
  <c r="J499" i="10"/>
  <c r="K499" i="10"/>
  <c r="M499" i="10"/>
  <c r="S499" i="10"/>
  <c r="W499" i="10"/>
  <c r="B502" i="10"/>
  <c r="E502" i="10"/>
  <c r="J502" i="10"/>
  <c r="K502" i="10"/>
  <c r="M502" i="10"/>
  <c r="S502" i="10"/>
  <c r="W502" i="10"/>
  <c r="E505" i="10"/>
  <c r="F505" i="10"/>
  <c r="R505" i="10" s="1"/>
  <c r="J505" i="10"/>
  <c r="K505" i="10"/>
  <c r="M505" i="10"/>
  <c r="S505" i="10"/>
  <c r="W505" i="10"/>
  <c r="B508" i="10"/>
  <c r="E508" i="10"/>
  <c r="J508" i="10"/>
  <c r="K508" i="10"/>
  <c r="M508" i="10"/>
  <c r="S508" i="10"/>
  <c r="A511" i="10"/>
  <c r="C511" i="10"/>
  <c r="M511" i="10" s="1"/>
  <c r="E511" i="10"/>
  <c r="J511" i="10"/>
  <c r="K511" i="10"/>
  <c r="S511" i="10"/>
  <c r="W511" i="10"/>
  <c r="B514" i="10"/>
  <c r="E514" i="10"/>
  <c r="J514" i="10"/>
  <c r="K514" i="10"/>
  <c r="M514" i="10"/>
  <c r="S514" i="10"/>
  <c r="W514" i="10"/>
  <c r="E517" i="10"/>
  <c r="F517" i="10" s="1"/>
  <c r="U517" i="10" s="1"/>
  <c r="V517" i="10" s="1"/>
  <c r="G517" i="10" s="1"/>
  <c r="J517" i="10"/>
  <c r="K517" i="10"/>
  <c r="M517" i="10"/>
  <c r="S517" i="10"/>
  <c r="W517" i="10"/>
  <c r="B520" i="10"/>
  <c r="E520" i="10"/>
  <c r="J520" i="10"/>
  <c r="K520" i="10"/>
  <c r="M520" i="10"/>
  <c r="S520" i="10"/>
  <c r="A523" i="10"/>
  <c r="C523" i="10"/>
  <c r="M526" i="10" s="1"/>
  <c r="E523" i="10"/>
  <c r="F523" i="10" s="1"/>
  <c r="N523" i="10" s="1"/>
  <c r="J523" i="10"/>
  <c r="K523" i="10"/>
  <c r="M523" i="10"/>
  <c r="S523" i="10"/>
  <c r="W523" i="10"/>
  <c r="B526" i="10"/>
  <c r="E526" i="10"/>
  <c r="F526" i="10"/>
  <c r="N526" i="10" s="1"/>
  <c r="J526" i="10"/>
  <c r="K526" i="10"/>
  <c r="S526" i="10"/>
  <c r="W526" i="10"/>
  <c r="E529" i="10"/>
  <c r="J529" i="10"/>
  <c r="K529" i="10"/>
  <c r="M529" i="10"/>
  <c r="S529" i="10"/>
  <c r="W529" i="10"/>
  <c r="B532" i="10"/>
  <c r="E532" i="10"/>
  <c r="F532" i="10" s="1"/>
  <c r="N532" i="10" s="1"/>
  <c r="J532" i="10"/>
  <c r="K532" i="10"/>
  <c r="M532" i="10"/>
  <c r="S532" i="10"/>
  <c r="U532" i="10"/>
  <c r="V532" i="10" s="1"/>
  <c r="G532" i="10" s="1"/>
  <c r="A535" i="10"/>
  <c r="C535" i="10"/>
  <c r="M535" i="10" s="1"/>
  <c r="E535" i="10"/>
  <c r="F535" i="10" s="1"/>
  <c r="J535" i="10"/>
  <c r="K535" i="10"/>
  <c r="S535" i="10"/>
  <c r="W535" i="10"/>
  <c r="B538" i="10"/>
  <c r="E538" i="10"/>
  <c r="J538" i="10"/>
  <c r="K538" i="10"/>
  <c r="S538" i="10"/>
  <c r="W538" i="10"/>
  <c r="E541" i="10"/>
  <c r="J541" i="10"/>
  <c r="K541" i="10"/>
  <c r="S541" i="10"/>
  <c r="W541" i="10"/>
  <c r="B544" i="10"/>
  <c r="E544" i="10"/>
  <c r="F544" i="10" s="1"/>
  <c r="J544" i="10"/>
  <c r="K544" i="10"/>
  <c r="S544" i="10"/>
  <c r="A547" i="10"/>
  <c r="C547" i="10"/>
  <c r="M550" i="10" s="1"/>
  <c r="E547" i="10"/>
  <c r="J547" i="10"/>
  <c r="K547" i="10"/>
  <c r="M547" i="10"/>
  <c r="S547" i="10"/>
  <c r="W547" i="10"/>
  <c r="B550" i="10"/>
  <c r="E550" i="10"/>
  <c r="F550" i="10" s="1"/>
  <c r="N550" i="10" s="1"/>
  <c r="J550" i="10"/>
  <c r="K550" i="10"/>
  <c r="S550" i="10"/>
  <c r="W550" i="10"/>
  <c r="E553" i="10"/>
  <c r="F553" i="10" s="1"/>
  <c r="J553" i="10"/>
  <c r="K553" i="10"/>
  <c r="M553" i="10"/>
  <c r="S553" i="10"/>
  <c r="W553" i="10"/>
  <c r="B556" i="10"/>
  <c r="E556" i="10"/>
  <c r="J556" i="10"/>
  <c r="K556" i="10"/>
  <c r="M556" i="10"/>
  <c r="S556" i="10"/>
  <c r="A559" i="10"/>
  <c r="C559" i="10"/>
  <c r="M562" i="10" s="1"/>
  <c r="E559" i="10"/>
  <c r="F559" i="10"/>
  <c r="N559" i="10" s="1"/>
  <c r="J559" i="10"/>
  <c r="K559" i="10"/>
  <c r="S559" i="10"/>
  <c r="W559" i="10"/>
  <c r="B562" i="10"/>
  <c r="E562" i="10"/>
  <c r="F562" i="10"/>
  <c r="N562" i="10" s="1"/>
  <c r="J562" i="10"/>
  <c r="K562" i="10"/>
  <c r="S562" i="10"/>
  <c r="W562" i="10"/>
  <c r="E565" i="10"/>
  <c r="J565" i="10"/>
  <c r="K565" i="10"/>
  <c r="M565" i="10"/>
  <c r="S565" i="10"/>
  <c r="W565" i="10"/>
  <c r="B568" i="10"/>
  <c r="E568" i="10"/>
  <c r="F568" i="10"/>
  <c r="R568" i="10" s="1"/>
  <c r="J568" i="10"/>
  <c r="K568" i="10"/>
  <c r="M568" i="10"/>
  <c r="S568" i="10"/>
  <c r="A571" i="10"/>
  <c r="C571" i="10"/>
  <c r="M571" i="10" s="1"/>
  <c r="E571" i="10"/>
  <c r="F571" i="10" s="1"/>
  <c r="J571" i="10"/>
  <c r="K571" i="10"/>
  <c r="S571" i="10"/>
  <c r="W571" i="10"/>
  <c r="B574" i="10"/>
  <c r="E574" i="10"/>
  <c r="F574" i="10" s="1"/>
  <c r="N574" i="10" s="1"/>
  <c r="J574" i="10"/>
  <c r="K574" i="10"/>
  <c r="S574" i="10"/>
  <c r="W574" i="10"/>
  <c r="E577" i="10"/>
  <c r="F577" i="10" s="1"/>
  <c r="J577" i="10"/>
  <c r="K577" i="10"/>
  <c r="S577" i="10"/>
  <c r="W577" i="10"/>
  <c r="B580" i="10"/>
  <c r="E580" i="10"/>
  <c r="F580" i="10" s="1"/>
  <c r="J580" i="10"/>
  <c r="K580" i="10"/>
  <c r="S580" i="10"/>
  <c r="A583" i="10"/>
  <c r="C583" i="10"/>
  <c r="M589" i="10" s="1"/>
  <c r="E583" i="10"/>
  <c r="F583" i="10" s="1"/>
  <c r="N583" i="10" s="1"/>
  <c r="J583" i="10"/>
  <c r="K583" i="10"/>
  <c r="S583" i="10"/>
  <c r="W583" i="10"/>
  <c r="B586" i="10"/>
  <c r="E586" i="10"/>
  <c r="F586" i="10" s="1"/>
  <c r="J586" i="10"/>
  <c r="K586" i="10"/>
  <c r="M586" i="10"/>
  <c r="S586" i="10"/>
  <c r="W586" i="10"/>
  <c r="E589" i="10"/>
  <c r="F589" i="10"/>
  <c r="N589" i="10" s="1"/>
  <c r="J589" i="10"/>
  <c r="K589" i="10"/>
  <c r="S589" i="10"/>
  <c r="W589" i="10"/>
  <c r="B592" i="10"/>
  <c r="E592" i="10"/>
  <c r="F592" i="10" s="1"/>
  <c r="N592" i="10" s="1"/>
  <c r="J592" i="10"/>
  <c r="K592" i="10"/>
  <c r="S592" i="10"/>
  <c r="A595" i="10"/>
  <c r="C595" i="10"/>
  <c r="M604" i="10" s="1"/>
  <c r="J595" i="10"/>
  <c r="K595" i="10"/>
  <c r="S595" i="10"/>
  <c r="W595" i="10"/>
  <c r="B598" i="10"/>
  <c r="J598" i="10"/>
  <c r="K598" i="10"/>
  <c r="S598" i="10"/>
  <c r="W598" i="10"/>
  <c r="J601" i="10"/>
  <c r="K601" i="10"/>
  <c r="S601" i="10"/>
  <c r="W601" i="10"/>
  <c r="B604" i="10"/>
  <c r="J604" i="10"/>
  <c r="K604" i="10"/>
  <c r="S604" i="10"/>
  <c r="E595" i="10"/>
  <c r="F595" i="10" s="1"/>
  <c r="E598" i="10"/>
  <c r="F598" i="10" s="1"/>
  <c r="E601" i="10"/>
  <c r="F601" i="10" s="1"/>
  <c r="E604" i="10"/>
  <c r="F604" i="10" s="1"/>
  <c r="A43" i="10"/>
  <c r="C43" i="10"/>
  <c r="M49" i="10" s="1"/>
  <c r="J43" i="10"/>
  <c r="K43" i="10"/>
  <c r="S43" i="10"/>
  <c r="W43" i="10"/>
  <c r="B46" i="10"/>
  <c r="J46" i="10"/>
  <c r="K46" i="10"/>
  <c r="S46" i="10"/>
  <c r="W46" i="10"/>
  <c r="J49" i="10"/>
  <c r="K49" i="10"/>
  <c r="S49" i="10"/>
  <c r="W49" i="10"/>
  <c r="B52" i="10"/>
  <c r="E52" i="10"/>
  <c r="J52" i="10"/>
  <c r="K52" i="10"/>
  <c r="S52" i="10"/>
  <c r="E49" i="10"/>
  <c r="A31" i="10"/>
  <c r="C31" i="10"/>
  <c r="M31" i="10" s="1"/>
  <c r="J31" i="10"/>
  <c r="K31" i="10"/>
  <c r="S31" i="10"/>
  <c r="W31" i="10"/>
  <c r="B34" i="10"/>
  <c r="J34" i="10"/>
  <c r="K34" i="10"/>
  <c r="S34" i="10"/>
  <c r="W34" i="10"/>
  <c r="J37" i="10"/>
  <c r="K37" i="10"/>
  <c r="S37" i="10"/>
  <c r="W37" i="10"/>
  <c r="B40" i="10"/>
  <c r="J40" i="10"/>
  <c r="K40" i="10"/>
  <c r="S40" i="10"/>
  <c r="E31" i="10"/>
  <c r="E40" i="10"/>
  <c r="M61" i="10" l="1"/>
  <c r="M64" i="10"/>
  <c r="T34" i="10"/>
  <c r="T28" i="10"/>
  <c r="T19" i="10"/>
  <c r="M19" i="10"/>
  <c r="M22" i="10"/>
  <c r="Q22" i="10"/>
  <c r="Q25" i="10"/>
  <c r="Q36" i="10"/>
  <c r="Q45" i="10"/>
  <c r="Q44" i="10"/>
  <c r="Q42" i="10"/>
  <c r="T37" i="10"/>
  <c r="T22" i="10"/>
  <c r="Q32" i="10"/>
  <c r="T33" i="10"/>
  <c r="F16" i="10"/>
  <c r="T16" i="10" s="1"/>
  <c r="T604" i="10"/>
  <c r="U604" i="10" s="1"/>
  <c r="V604" i="10" s="1"/>
  <c r="G604" i="10" s="1"/>
  <c r="T51" i="10"/>
  <c r="T50" i="10"/>
  <c r="T603" i="10"/>
  <c r="Q602" i="10"/>
  <c r="Q596" i="10"/>
  <c r="T599" i="10"/>
  <c r="Q597" i="10"/>
  <c r="T55" i="10"/>
  <c r="U55" i="10" s="1"/>
  <c r="V55" i="10" s="1"/>
  <c r="G55" i="10" s="1"/>
  <c r="M58" i="10"/>
  <c r="T53" i="10"/>
  <c r="T54" i="10"/>
  <c r="M43" i="10"/>
  <c r="M46" i="10"/>
  <c r="M52" i="10"/>
  <c r="T25" i="10"/>
  <c r="U25" i="10" s="1"/>
  <c r="V25" i="10" s="1"/>
  <c r="G25" i="10" s="1"/>
  <c r="T35" i="10"/>
  <c r="Q37" i="10"/>
  <c r="T594" i="10"/>
  <c r="T593" i="10"/>
  <c r="T595" i="10"/>
  <c r="U595" i="10" s="1"/>
  <c r="V595" i="10" s="1"/>
  <c r="G595" i="10" s="1"/>
  <c r="T601" i="10"/>
  <c r="U601" i="10" s="1"/>
  <c r="V601" i="10" s="1"/>
  <c r="G601" i="10" s="1"/>
  <c r="T598" i="10"/>
  <c r="U598" i="10" s="1"/>
  <c r="V598" i="10" s="1"/>
  <c r="G598" i="10" s="1"/>
  <c r="T39" i="10"/>
  <c r="T41" i="10"/>
  <c r="U343" i="10"/>
  <c r="V343" i="10" s="1"/>
  <c r="G343" i="10" s="1"/>
  <c r="M37" i="10"/>
  <c r="M40" i="10"/>
  <c r="M34" i="10"/>
  <c r="L160" i="10"/>
  <c r="U22" i="10"/>
  <c r="V22" i="10" s="1"/>
  <c r="G22" i="10" s="1"/>
  <c r="U28" i="10"/>
  <c r="V28" i="10" s="1"/>
  <c r="G28" i="10" s="1"/>
  <c r="U19" i="10"/>
  <c r="V19" i="10" s="1"/>
  <c r="G19" i="10" s="1"/>
  <c r="R19" i="10"/>
  <c r="R28" i="10"/>
  <c r="N19" i="10"/>
  <c r="Q19" i="10" s="1"/>
  <c r="R22" i="10"/>
  <c r="R25" i="10"/>
  <c r="U358" i="10"/>
  <c r="V358" i="10" s="1"/>
  <c r="G358" i="10" s="1"/>
  <c r="R463" i="10"/>
  <c r="U430" i="10"/>
  <c r="V430" i="10" s="1"/>
  <c r="G430" i="10" s="1"/>
  <c r="U439" i="10"/>
  <c r="V439" i="10" s="1"/>
  <c r="G439" i="10" s="1"/>
  <c r="R79" i="10"/>
  <c r="U79" i="10"/>
  <c r="V79" i="10" s="1"/>
  <c r="G79" i="10" s="1"/>
  <c r="O79" i="10" s="1"/>
  <c r="R379" i="10"/>
  <c r="R562" i="10"/>
  <c r="U496" i="10"/>
  <c r="V496" i="10" s="1"/>
  <c r="G496" i="10" s="1"/>
  <c r="U442" i="10"/>
  <c r="V442" i="10" s="1"/>
  <c r="G442" i="10" s="1"/>
  <c r="U322" i="10"/>
  <c r="V322" i="10" s="1"/>
  <c r="G322" i="10" s="1"/>
  <c r="U448" i="10"/>
  <c r="V448" i="10" s="1"/>
  <c r="G448" i="10" s="1"/>
  <c r="U484" i="10"/>
  <c r="V484" i="10" s="1"/>
  <c r="G484" i="10" s="1"/>
  <c r="N484" i="10"/>
  <c r="R163" i="10"/>
  <c r="N163" i="10"/>
  <c r="U196" i="10"/>
  <c r="V196" i="10" s="1"/>
  <c r="G196" i="10" s="1"/>
  <c r="N196" i="10"/>
  <c r="R196" i="10"/>
  <c r="N487" i="10"/>
  <c r="U487" i="10"/>
  <c r="V487" i="10" s="1"/>
  <c r="G487" i="10" s="1"/>
  <c r="N55" i="10"/>
  <c r="Q55" i="10" s="1"/>
  <c r="R409" i="10"/>
  <c r="N409" i="10"/>
  <c r="N193" i="10"/>
  <c r="U193" i="10"/>
  <c r="V193" i="10" s="1"/>
  <c r="G193" i="10" s="1"/>
  <c r="N214" i="10"/>
  <c r="R214" i="10"/>
  <c r="L214" i="10" s="1"/>
  <c r="R571" i="10"/>
  <c r="N571" i="10"/>
  <c r="U571" i="10"/>
  <c r="V571" i="10" s="1"/>
  <c r="G571" i="10" s="1"/>
  <c r="R400" i="10"/>
  <c r="N400" i="10"/>
  <c r="U397" i="10"/>
  <c r="V397" i="10" s="1"/>
  <c r="G397" i="10" s="1"/>
  <c r="N397" i="10"/>
  <c r="R397" i="10"/>
  <c r="U208" i="10"/>
  <c r="V208" i="10" s="1"/>
  <c r="G208" i="10" s="1"/>
  <c r="N208" i="10"/>
  <c r="U178" i="10"/>
  <c r="V178" i="10" s="1"/>
  <c r="G178" i="10" s="1"/>
  <c r="N178" i="10"/>
  <c r="N175" i="10"/>
  <c r="R175" i="10"/>
  <c r="U175" i="10"/>
  <c r="V175" i="10" s="1"/>
  <c r="G175" i="10" s="1"/>
  <c r="R76" i="10"/>
  <c r="N76" i="10"/>
  <c r="R577" i="10"/>
  <c r="N577" i="10"/>
  <c r="N466" i="10"/>
  <c r="U466" i="10"/>
  <c r="V466" i="10" s="1"/>
  <c r="G466" i="10" s="1"/>
  <c r="U388" i="10"/>
  <c r="V388" i="10" s="1"/>
  <c r="G388" i="10" s="1"/>
  <c r="N388" i="10"/>
  <c r="U187" i="10"/>
  <c r="V187" i="10" s="1"/>
  <c r="G187" i="10" s="1"/>
  <c r="N187" i="10"/>
  <c r="R187" i="10"/>
  <c r="U184" i="10"/>
  <c r="V184" i="10" s="1"/>
  <c r="G184" i="10" s="1"/>
  <c r="N184" i="10"/>
  <c r="R181" i="10"/>
  <c r="N181" i="10"/>
  <c r="R172" i="10"/>
  <c r="N172" i="10"/>
  <c r="F169" i="10"/>
  <c r="R169" i="10" s="1"/>
  <c r="F97" i="10"/>
  <c r="R97" i="10"/>
  <c r="F73" i="10"/>
  <c r="R73" i="10" s="1"/>
  <c r="U238" i="10"/>
  <c r="V238" i="10" s="1"/>
  <c r="G238" i="10" s="1"/>
  <c r="N238" i="10"/>
  <c r="N142" i="10"/>
  <c r="U142" i="10"/>
  <c r="V142" i="10" s="1"/>
  <c r="G142" i="10" s="1"/>
  <c r="R310" i="10"/>
  <c r="R154" i="10"/>
  <c r="N154" i="10"/>
  <c r="R88" i="10"/>
  <c r="U88" i="10"/>
  <c r="V88" i="10" s="1"/>
  <c r="G88" i="10" s="1"/>
  <c r="N88" i="10"/>
  <c r="U82" i="10"/>
  <c r="V82" i="10" s="1"/>
  <c r="G82" i="10" s="1"/>
  <c r="N82" i="10"/>
  <c r="R58" i="10"/>
  <c r="N58" i="10"/>
  <c r="Q58" i="10" s="1"/>
  <c r="N493" i="10"/>
  <c r="U493" i="10"/>
  <c r="V493" i="10" s="1"/>
  <c r="G493" i="10" s="1"/>
  <c r="R220" i="10"/>
  <c r="U220" i="10"/>
  <c r="V220" i="10" s="1"/>
  <c r="G220" i="10" s="1"/>
  <c r="N220" i="10"/>
  <c r="U151" i="10"/>
  <c r="V151" i="10" s="1"/>
  <c r="G151" i="10" s="1"/>
  <c r="N151" i="10"/>
  <c r="U109" i="10"/>
  <c r="V109" i="10" s="1"/>
  <c r="G109" i="10" s="1"/>
  <c r="N109" i="10"/>
  <c r="R109" i="10"/>
  <c r="N106" i="10"/>
  <c r="R106" i="10"/>
  <c r="U106" i="10"/>
  <c r="V106" i="10" s="1"/>
  <c r="G106" i="10" s="1"/>
  <c r="R85" i="10"/>
  <c r="N85" i="10"/>
  <c r="U64" i="10"/>
  <c r="V64" i="10" s="1"/>
  <c r="G64" i="10" s="1"/>
  <c r="N64" i="10"/>
  <c r="Q64" i="10" s="1"/>
  <c r="R55" i="10"/>
  <c r="U292" i="10"/>
  <c r="V292" i="10" s="1"/>
  <c r="G292" i="10" s="1"/>
  <c r="R487" i="10"/>
  <c r="R478" i="10"/>
  <c r="R430" i="10"/>
  <c r="U400" i="10"/>
  <c r="V400" i="10" s="1"/>
  <c r="G400" i="10" s="1"/>
  <c r="U334" i="10"/>
  <c r="V334" i="10" s="1"/>
  <c r="G334" i="10" s="1"/>
  <c r="R322" i="10"/>
  <c r="O283" i="10"/>
  <c r="N253" i="10"/>
  <c r="R232" i="10"/>
  <c r="R151" i="10"/>
  <c r="R82" i="10"/>
  <c r="R184" i="10"/>
  <c r="R589" i="10"/>
  <c r="L589" i="10" s="1"/>
  <c r="R526" i="10"/>
  <c r="R496" i="10"/>
  <c r="U469" i="10"/>
  <c r="V469" i="10" s="1"/>
  <c r="G469" i="10" s="1"/>
  <c r="U463" i="10"/>
  <c r="V463" i="10" s="1"/>
  <c r="G463" i="10" s="1"/>
  <c r="R454" i="10"/>
  <c r="N430" i="10"/>
  <c r="U424" i="10"/>
  <c r="V424" i="10" s="1"/>
  <c r="G424" i="10" s="1"/>
  <c r="F391" i="10"/>
  <c r="N391" i="10" s="1"/>
  <c r="U379" i="10"/>
  <c r="V379" i="10" s="1"/>
  <c r="G379" i="10" s="1"/>
  <c r="N322" i="10"/>
  <c r="U319" i="10"/>
  <c r="V319" i="10" s="1"/>
  <c r="G319" i="10" s="1"/>
  <c r="O319" i="10" s="1"/>
  <c r="F310" i="10"/>
  <c r="N310" i="10" s="1"/>
  <c r="R292" i="10"/>
  <c r="N283" i="10"/>
  <c r="L283" i="10" s="1"/>
  <c r="R271" i="10"/>
  <c r="L271" i="10" s="1"/>
  <c r="R223" i="10"/>
  <c r="R193" i="10"/>
  <c r="R178" i="10"/>
  <c r="R142" i="10"/>
  <c r="O142" i="10" s="1"/>
  <c r="U133" i="10"/>
  <c r="V133" i="10" s="1"/>
  <c r="G133" i="10" s="1"/>
  <c r="O133" i="10" s="1"/>
  <c r="N91" i="10"/>
  <c r="N67" i="10"/>
  <c r="R349" i="10"/>
  <c r="R208" i="10"/>
  <c r="U562" i="10"/>
  <c r="V562" i="10" s="1"/>
  <c r="G562" i="10" s="1"/>
  <c r="R592" i="10"/>
  <c r="R583" i="10"/>
  <c r="U451" i="10"/>
  <c r="V451" i="10" s="1"/>
  <c r="G451" i="10" s="1"/>
  <c r="U415" i="10"/>
  <c r="V415" i="10" s="1"/>
  <c r="G415" i="10" s="1"/>
  <c r="R301" i="10"/>
  <c r="O301" i="10" s="1"/>
  <c r="U295" i="10"/>
  <c r="V295" i="10" s="1"/>
  <c r="G295" i="10" s="1"/>
  <c r="U553" i="10"/>
  <c r="V553" i="10" s="1"/>
  <c r="G553" i="10" s="1"/>
  <c r="U535" i="10"/>
  <c r="V535" i="10" s="1"/>
  <c r="G535" i="10" s="1"/>
  <c r="U523" i="10"/>
  <c r="V523" i="10" s="1"/>
  <c r="G523" i="10" s="1"/>
  <c r="U505" i="10"/>
  <c r="V505" i="10" s="1"/>
  <c r="G505" i="10" s="1"/>
  <c r="O505" i="10" s="1"/>
  <c r="R388" i="10"/>
  <c r="U382" i="10"/>
  <c r="V382" i="10" s="1"/>
  <c r="G382" i="10" s="1"/>
  <c r="U370" i="10"/>
  <c r="V370" i="10" s="1"/>
  <c r="G370" i="10" s="1"/>
  <c r="U352" i="10"/>
  <c r="V352" i="10" s="1"/>
  <c r="G352" i="10" s="1"/>
  <c r="R340" i="10"/>
  <c r="O340" i="10" s="1"/>
  <c r="R337" i="10"/>
  <c r="O337" i="10" s="1"/>
  <c r="U328" i="10"/>
  <c r="V328" i="10" s="1"/>
  <c r="G328" i="10" s="1"/>
  <c r="U304" i="10"/>
  <c r="V304" i="10" s="1"/>
  <c r="G304" i="10" s="1"/>
  <c r="U286" i="10"/>
  <c r="V286" i="10" s="1"/>
  <c r="G286" i="10" s="1"/>
  <c r="L286" i="10" s="1"/>
  <c r="F217" i="10"/>
  <c r="R211" i="10"/>
  <c r="L211" i="10" s="1"/>
  <c r="R205" i="10"/>
  <c r="O205" i="10" s="1"/>
  <c r="R124" i="10"/>
  <c r="L124" i="10" s="1"/>
  <c r="U115" i="10"/>
  <c r="V115" i="10" s="1"/>
  <c r="G115" i="10" s="1"/>
  <c r="N100" i="10"/>
  <c r="L100" i="10" s="1"/>
  <c r="F70" i="10"/>
  <c r="R574" i="10"/>
  <c r="R523" i="10"/>
  <c r="U454" i="10"/>
  <c r="V454" i="10" s="1"/>
  <c r="G454" i="10" s="1"/>
  <c r="R442" i="10"/>
  <c r="O442" i="10" s="1"/>
  <c r="R370" i="10"/>
  <c r="R328" i="10"/>
  <c r="U313" i="10"/>
  <c r="V313" i="10" s="1"/>
  <c r="G313" i="10" s="1"/>
  <c r="R304" i="10"/>
  <c r="R280" i="10"/>
  <c r="L280" i="10" s="1"/>
  <c r="R262" i="10"/>
  <c r="R190" i="10"/>
  <c r="O190" i="10" s="1"/>
  <c r="R115" i="10"/>
  <c r="R91" i="10"/>
  <c r="O91" i="10" s="1"/>
  <c r="R64" i="10"/>
  <c r="U409" i="10"/>
  <c r="V409" i="10" s="1"/>
  <c r="G409" i="10" s="1"/>
  <c r="R295" i="10"/>
  <c r="U214" i="10"/>
  <c r="V214" i="10" s="1"/>
  <c r="G214" i="10" s="1"/>
  <c r="N505" i="10"/>
  <c r="R481" i="10"/>
  <c r="L481" i="10" s="1"/>
  <c r="R382" i="10"/>
  <c r="F349" i="10"/>
  <c r="R238" i="10"/>
  <c r="U223" i="10"/>
  <c r="V223" i="10" s="1"/>
  <c r="G223" i="10" s="1"/>
  <c r="N190" i="10"/>
  <c r="R34" i="10"/>
  <c r="N34" i="10"/>
  <c r="Q34" i="10" s="1"/>
  <c r="R601" i="10"/>
  <c r="M598" i="10"/>
  <c r="N598" i="10" s="1"/>
  <c r="Q598" i="10" s="1"/>
  <c r="M595" i="10"/>
  <c r="N595" i="10" s="1"/>
  <c r="Q595" i="10" s="1"/>
  <c r="M601" i="10"/>
  <c r="N601" i="10" s="1"/>
  <c r="Q601" i="10" s="1"/>
  <c r="U475" i="10"/>
  <c r="V475" i="10" s="1"/>
  <c r="G475" i="10" s="1"/>
  <c r="N475" i="10"/>
  <c r="N580" i="10"/>
  <c r="R580" i="10"/>
  <c r="U580" i="10"/>
  <c r="V580" i="10" s="1"/>
  <c r="G580" i="10" s="1"/>
  <c r="N553" i="10"/>
  <c r="U544" i="10"/>
  <c r="V544" i="10" s="1"/>
  <c r="G544" i="10" s="1"/>
  <c r="N535" i="10"/>
  <c r="N604" i="10"/>
  <c r="Q604" i="10" s="1"/>
  <c r="R541" i="10"/>
  <c r="N544" i="10"/>
  <c r="N586" i="10"/>
  <c r="U586" i="10"/>
  <c r="V586" i="10" s="1"/>
  <c r="G586" i="10" s="1"/>
  <c r="U202" i="10"/>
  <c r="V202" i="10" s="1"/>
  <c r="G202" i="10" s="1"/>
  <c r="N202" i="10"/>
  <c r="R202" i="10"/>
  <c r="R598" i="10"/>
  <c r="M577" i="10"/>
  <c r="M559" i="10"/>
  <c r="F541" i="10"/>
  <c r="N541" i="10" s="1"/>
  <c r="F529" i="10"/>
  <c r="U529" i="10" s="1"/>
  <c r="V529" i="10" s="1"/>
  <c r="G529" i="10" s="1"/>
  <c r="F520" i="10"/>
  <c r="R520" i="10"/>
  <c r="N517" i="10"/>
  <c r="R517" i="10"/>
  <c r="F511" i="10"/>
  <c r="U511" i="10" s="1"/>
  <c r="V511" i="10" s="1"/>
  <c r="G511" i="10" s="1"/>
  <c r="R511" i="10"/>
  <c r="F490" i="10"/>
  <c r="N490" i="10" s="1"/>
  <c r="U478" i="10"/>
  <c r="V478" i="10" s="1"/>
  <c r="G478" i="10" s="1"/>
  <c r="U472" i="10"/>
  <c r="V472" i="10" s="1"/>
  <c r="G472" i="10" s="1"/>
  <c r="R469" i="10"/>
  <c r="O469" i="10" s="1"/>
  <c r="N457" i="10"/>
  <c r="R457" i="10"/>
  <c r="M451" i="10"/>
  <c r="M460" i="10"/>
  <c r="M454" i="10"/>
  <c r="M457" i="10"/>
  <c r="N442" i="10"/>
  <c r="U403" i="10"/>
  <c r="V403" i="10" s="1"/>
  <c r="G403" i="10" s="1"/>
  <c r="M541" i="10"/>
  <c r="R451" i="10"/>
  <c r="F421" i="10"/>
  <c r="N421" i="10" s="1"/>
  <c r="R412" i="10"/>
  <c r="F412" i="10"/>
  <c r="N412" i="10" s="1"/>
  <c r="M397" i="10"/>
  <c r="M391" i="10"/>
  <c r="M400" i="10"/>
  <c r="N226" i="10"/>
  <c r="U226" i="10"/>
  <c r="V226" i="10" s="1"/>
  <c r="G226" i="10" s="1"/>
  <c r="M592" i="10"/>
  <c r="M583" i="10"/>
  <c r="U577" i="10"/>
  <c r="V577" i="10" s="1"/>
  <c r="G577" i="10" s="1"/>
  <c r="M574" i="10"/>
  <c r="U568" i="10"/>
  <c r="V568" i="10" s="1"/>
  <c r="G568" i="10" s="1"/>
  <c r="F565" i="10"/>
  <c r="U559" i="10"/>
  <c r="V559" i="10" s="1"/>
  <c r="G559" i="10" s="1"/>
  <c r="F556" i="10"/>
  <c r="R553" i="10"/>
  <c r="U550" i="10"/>
  <c r="V550" i="10" s="1"/>
  <c r="G550" i="10" s="1"/>
  <c r="F547" i="10"/>
  <c r="U547" i="10" s="1"/>
  <c r="V547" i="10" s="1"/>
  <c r="G547" i="10" s="1"/>
  <c r="R544" i="10"/>
  <c r="F538" i="10"/>
  <c r="R535" i="10"/>
  <c r="U514" i="10"/>
  <c r="V514" i="10" s="1"/>
  <c r="G514" i="10" s="1"/>
  <c r="F499" i="10"/>
  <c r="N499" i="10" s="1"/>
  <c r="R484" i="10"/>
  <c r="R472" i="10"/>
  <c r="R466" i="10"/>
  <c r="U433" i="10"/>
  <c r="V433" i="10" s="1"/>
  <c r="G433" i="10" s="1"/>
  <c r="R403" i="10"/>
  <c r="R604" i="10"/>
  <c r="R586" i="10"/>
  <c r="N394" i="10"/>
  <c r="U394" i="10"/>
  <c r="V394" i="10" s="1"/>
  <c r="G394" i="10" s="1"/>
  <c r="N568" i="10"/>
  <c r="R595" i="10"/>
  <c r="U592" i="10"/>
  <c r="V592" i="10" s="1"/>
  <c r="G592" i="10" s="1"/>
  <c r="U583" i="10"/>
  <c r="V583" i="10" s="1"/>
  <c r="G583" i="10" s="1"/>
  <c r="U574" i="10"/>
  <c r="V574" i="10" s="1"/>
  <c r="G574" i="10" s="1"/>
  <c r="R559" i="10"/>
  <c r="R550" i="10"/>
  <c r="R493" i="10"/>
  <c r="R460" i="10"/>
  <c r="O460" i="10" s="1"/>
  <c r="R448" i="10"/>
  <c r="R439" i="10"/>
  <c r="U244" i="10"/>
  <c r="V244" i="10" s="1"/>
  <c r="G244" i="10" s="1"/>
  <c r="N244" i="10"/>
  <c r="M538" i="10"/>
  <c r="M580" i="10"/>
  <c r="R532" i="10"/>
  <c r="O532" i="10" s="1"/>
  <c r="U526" i="10"/>
  <c r="V526" i="10" s="1"/>
  <c r="G526" i="10" s="1"/>
  <c r="R508" i="10"/>
  <c r="F508" i="10"/>
  <c r="N508" i="10" s="1"/>
  <c r="F502" i="10"/>
  <c r="N502" i="10" s="1"/>
  <c r="R502" i="10"/>
  <c r="N454" i="10"/>
  <c r="N448" i="10"/>
  <c r="N439" i="10"/>
  <c r="M442" i="10"/>
  <c r="M445" i="10"/>
  <c r="M439" i="10"/>
  <c r="M448" i="10"/>
  <c r="U406" i="10"/>
  <c r="V406" i="10" s="1"/>
  <c r="G406" i="10" s="1"/>
  <c r="U367" i="10"/>
  <c r="V367" i="10" s="1"/>
  <c r="G367" i="10" s="1"/>
  <c r="N367" i="10"/>
  <c r="M544" i="10"/>
  <c r="R475" i="10"/>
  <c r="M415" i="10"/>
  <c r="M424" i="10"/>
  <c r="M418" i="10"/>
  <c r="F403" i="10"/>
  <c r="N403" i="10" s="1"/>
  <c r="F373" i="10"/>
  <c r="U373" i="10" s="1"/>
  <c r="V373" i="10" s="1"/>
  <c r="G373" i="10" s="1"/>
  <c r="F355" i="10"/>
  <c r="F289" i="10"/>
  <c r="R289" i="10" s="1"/>
  <c r="O286" i="10"/>
  <c r="N235" i="10"/>
  <c r="U235" i="10"/>
  <c r="V235" i="10" s="1"/>
  <c r="G235" i="10" s="1"/>
  <c r="R367" i="10"/>
  <c r="N361" i="10"/>
  <c r="R361" i="10"/>
  <c r="M343" i="10"/>
  <c r="M352" i="10"/>
  <c r="M349" i="10"/>
  <c r="F307" i="10"/>
  <c r="R307" i="10" s="1"/>
  <c r="L91" i="10"/>
  <c r="F514" i="10"/>
  <c r="M481" i="10"/>
  <c r="M472" i="10"/>
  <c r="M463" i="10"/>
  <c r="F445" i="10"/>
  <c r="U445" i="10" s="1"/>
  <c r="V445" i="10" s="1"/>
  <c r="G445" i="10" s="1"/>
  <c r="F436" i="10"/>
  <c r="U436" i="10" s="1"/>
  <c r="V436" i="10" s="1"/>
  <c r="G436" i="10" s="1"/>
  <c r="R433" i="10"/>
  <c r="F427" i="10"/>
  <c r="U427" i="10" s="1"/>
  <c r="V427" i="10" s="1"/>
  <c r="G427" i="10" s="1"/>
  <c r="R424" i="10"/>
  <c r="F418" i="10"/>
  <c r="R415" i="10"/>
  <c r="O415" i="10" s="1"/>
  <c r="R406" i="10"/>
  <c r="R385" i="10"/>
  <c r="N331" i="10"/>
  <c r="R331" i="10"/>
  <c r="F325" i="10"/>
  <c r="R325" i="10"/>
  <c r="L319" i="10"/>
  <c r="M310" i="10"/>
  <c r="M313" i="10"/>
  <c r="L301" i="10"/>
  <c r="F241" i="10"/>
  <c r="N241" i="10" s="1"/>
  <c r="U199" i="10"/>
  <c r="V199" i="10" s="1"/>
  <c r="G199" i="10" s="1"/>
  <c r="R199" i="10"/>
  <c r="N385" i="10"/>
  <c r="R313" i="10"/>
  <c r="M307" i="10"/>
  <c r="F130" i="10"/>
  <c r="R130" i="10"/>
  <c r="R394" i="10"/>
  <c r="R376" i="10"/>
  <c r="R358" i="10"/>
  <c r="F346" i="10"/>
  <c r="U346" i="10" s="1"/>
  <c r="V346" i="10" s="1"/>
  <c r="G346" i="10" s="1"/>
  <c r="F268" i="10"/>
  <c r="N268" i="10" s="1"/>
  <c r="N199" i="10"/>
  <c r="L166" i="10"/>
  <c r="O166" i="10"/>
  <c r="N376" i="10"/>
  <c r="L370" i="10"/>
  <c r="F364" i="10"/>
  <c r="U364" i="10" s="1"/>
  <c r="V364" i="10" s="1"/>
  <c r="G364" i="10" s="1"/>
  <c r="N358" i="10"/>
  <c r="F298" i="10"/>
  <c r="R298" i="10"/>
  <c r="O280" i="10"/>
  <c r="L187" i="10"/>
  <c r="F157" i="10"/>
  <c r="R157" i="10" s="1"/>
  <c r="F316" i="10"/>
  <c r="U259" i="10"/>
  <c r="V259" i="10" s="1"/>
  <c r="G259" i="10" s="1"/>
  <c r="F256" i="10"/>
  <c r="R256" i="10" s="1"/>
  <c r="R244" i="10"/>
  <c r="U229" i="10"/>
  <c r="V229" i="10" s="1"/>
  <c r="G229" i="10" s="1"/>
  <c r="L229" i="10" s="1"/>
  <c r="F148" i="10"/>
  <c r="R148" i="10" s="1"/>
  <c r="F61" i="10"/>
  <c r="T61" i="10" s="1"/>
  <c r="R352" i="10"/>
  <c r="R343" i="10"/>
  <c r="O343" i="10" s="1"/>
  <c r="R334" i="10"/>
  <c r="O334" i="10" s="1"/>
  <c r="M304" i="10"/>
  <c r="M295" i="10"/>
  <c r="N274" i="10"/>
  <c r="L274" i="10" s="1"/>
  <c r="U262" i="10"/>
  <c r="V262" i="10" s="1"/>
  <c r="G262" i="10" s="1"/>
  <c r="L262" i="10" s="1"/>
  <c r="U232" i="10"/>
  <c r="V232" i="10" s="1"/>
  <c r="G232" i="10" s="1"/>
  <c r="O232" i="10" s="1"/>
  <c r="R226" i="10"/>
  <c r="R127" i="10"/>
  <c r="U127" i="10"/>
  <c r="V127" i="10" s="1"/>
  <c r="G127" i="10" s="1"/>
  <c r="R112" i="10"/>
  <c r="U112" i="10"/>
  <c r="V112" i="10" s="1"/>
  <c r="G112" i="10" s="1"/>
  <c r="R103" i="10"/>
  <c r="U103" i="10"/>
  <c r="V103" i="10" s="1"/>
  <c r="G103" i="10" s="1"/>
  <c r="F259" i="10"/>
  <c r="N259" i="10" s="1"/>
  <c r="F247" i="10"/>
  <c r="R247" i="10"/>
  <c r="R145" i="10"/>
  <c r="U145" i="10"/>
  <c r="V145" i="10" s="1"/>
  <c r="G145" i="10" s="1"/>
  <c r="R277" i="10"/>
  <c r="F277" i="10"/>
  <c r="N277" i="10" s="1"/>
  <c r="O160" i="10"/>
  <c r="F250" i="10"/>
  <c r="R250" i="10" s="1"/>
  <c r="F139" i="10"/>
  <c r="R139" i="10" s="1"/>
  <c r="R121" i="10"/>
  <c r="U121" i="10"/>
  <c r="V121" i="10" s="1"/>
  <c r="G121" i="10" s="1"/>
  <c r="R94" i="10"/>
  <c r="U94" i="10"/>
  <c r="V94" i="10" s="1"/>
  <c r="G94" i="10" s="1"/>
  <c r="F265" i="10"/>
  <c r="R265" i="10" s="1"/>
  <c r="R235" i="10"/>
  <c r="M184" i="10"/>
  <c r="M181" i="10"/>
  <c r="M175" i="10"/>
  <c r="M79" i="10"/>
  <c r="M88" i="10"/>
  <c r="M82" i="10"/>
  <c r="M283" i="10"/>
  <c r="M286" i="10"/>
  <c r="R253" i="10"/>
  <c r="O253" i="10" s="1"/>
  <c r="R136" i="10"/>
  <c r="U136" i="10"/>
  <c r="V136" i="10" s="1"/>
  <c r="G136" i="10" s="1"/>
  <c r="R118" i="10"/>
  <c r="U118" i="10"/>
  <c r="V118" i="10" s="1"/>
  <c r="G118" i="10" s="1"/>
  <c r="U181" i="10"/>
  <c r="V181" i="10" s="1"/>
  <c r="G181" i="10" s="1"/>
  <c r="U172" i="10"/>
  <c r="V172" i="10" s="1"/>
  <c r="G172" i="10" s="1"/>
  <c r="U163" i="10"/>
  <c r="V163" i="10" s="1"/>
  <c r="G163" i="10" s="1"/>
  <c r="U154" i="10"/>
  <c r="V154" i="10" s="1"/>
  <c r="G154" i="10" s="1"/>
  <c r="U85" i="10"/>
  <c r="V85" i="10" s="1"/>
  <c r="G85" i="10" s="1"/>
  <c r="U76" i="10"/>
  <c r="V76" i="10" s="1"/>
  <c r="G76" i="10" s="1"/>
  <c r="U67" i="10"/>
  <c r="V67" i="10" s="1"/>
  <c r="G67" i="10" s="1"/>
  <c r="O67" i="10" s="1"/>
  <c r="U58" i="10"/>
  <c r="V58" i="10" s="1"/>
  <c r="G58" i="10" s="1"/>
  <c r="F49" i="10"/>
  <c r="F46" i="10"/>
  <c r="F52" i="10"/>
  <c r="F43" i="10"/>
  <c r="U34" i="10"/>
  <c r="V34" i="10" s="1"/>
  <c r="G34" i="10" s="1"/>
  <c r="U37" i="10"/>
  <c r="V37" i="10" s="1"/>
  <c r="G37" i="10" s="1"/>
  <c r="F40" i="10"/>
  <c r="T40" i="10" s="1"/>
  <c r="R37" i="10"/>
  <c r="F31" i="10"/>
  <c r="K16" i="10"/>
  <c r="K13" i="10"/>
  <c r="K10" i="10"/>
  <c r="K7" i="10"/>
  <c r="B16" i="10"/>
  <c r="J7" i="10"/>
  <c r="J10" i="10"/>
  <c r="J13" i="10"/>
  <c r="J16" i="10"/>
  <c r="O214" i="10" l="1"/>
  <c r="O88" i="10"/>
  <c r="O271" i="10"/>
  <c r="O487" i="10"/>
  <c r="L577" i="10"/>
  <c r="L304" i="10"/>
  <c r="L583" i="10"/>
  <c r="O379" i="10"/>
  <c r="L25" i="10"/>
  <c r="T31" i="10"/>
  <c r="U31" i="10" s="1"/>
  <c r="V31" i="10" s="1"/>
  <c r="G31" i="10" s="1"/>
  <c r="O22" i="10"/>
  <c r="R61" i="10"/>
  <c r="O58" i="10"/>
  <c r="O64" i="10"/>
  <c r="N43" i="10"/>
  <c r="Q43" i="10" s="1"/>
  <c r="R49" i="10"/>
  <c r="T49" i="10"/>
  <c r="N52" i="10"/>
  <c r="Q52" i="10" s="1"/>
  <c r="T52" i="10"/>
  <c r="N46" i="10"/>
  <c r="Q46" i="10" s="1"/>
  <c r="T46" i="10"/>
  <c r="U46" i="10" s="1"/>
  <c r="V46" i="10" s="1"/>
  <c r="G46" i="10" s="1"/>
  <c r="T43" i="10"/>
  <c r="U43" i="10" s="1"/>
  <c r="V43" i="10" s="1"/>
  <c r="G43" i="10" s="1"/>
  <c r="L523" i="10"/>
  <c r="L397" i="10"/>
  <c r="L79" i="10"/>
  <c r="L292" i="10"/>
  <c r="L466" i="10"/>
  <c r="L193" i="10"/>
  <c r="L322" i="10"/>
  <c r="O562" i="10"/>
  <c r="L172" i="10"/>
  <c r="L385" i="10"/>
  <c r="O484" i="10"/>
  <c r="O451" i="10"/>
  <c r="L28" i="10"/>
  <c r="L400" i="10"/>
  <c r="O568" i="10"/>
  <c r="O55" i="10"/>
  <c r="O382" i="10"/>
  <c r="O208" i="10"/>
  <c r="L367" i="10"/>
  <c r="O454" i="10"/>
  <c r="L484" i="10"/>
  <c r="O193" i="10"/>
  <c r="O109" i="10"/>
  <c r="L493" i="10"/>
  <c r="L184" i="10"/>
  <c r="O178" i="10"/>
  <c r="O400" i="10"/>
  <c r="L430" i="10"/>
  <c r="L238" i="10"/>
  <c r="O496" i="10"/>
  <c r="L331" i="10"/>
  <c r="O433" i="10"/>
  <c r="L235" i="10"/>
  <c r="L403" i="10"/>
  <c r="L337" i="10"/>
  <c r="O211" i="10"/>
  <c r="L463" i="10"/>
  <c r="L103" i="10"/>
  <c r="L448" i="10"/>
  <c r="O19" i="10"/>
  <c r="O28" i="10"/>
  <c r="O25" i="10"/>
  <c r="L22" i="10"/>
  <c r="O481" i="10"/>
  <c r="L340" i="10"/>
  <c r="L454" i="10"/>
  <c r="O238" i="10"/>
  <c r="O526" i="10"/>
  <c r="O370" i="10"/>
  <c r="L295" i="10"/>
  <c r="O322" i="10"/>
  <c r="L244" i="10"/>
  <c r="L358" i="10"/>
  <c r="L487" i="10"/>
  <c r="O439" i="10"/>
  <c r="L592" i="10"/>
  <c r="O553" i="10"/>
  <c r="L496" i="10"/>
  <c r="L544" i="10"/>
  <c r="L190" i="10"/>
  <c r="O292" i="10"/>
  <c r="O229" i="10"/>
  <c r="L127" i="10"/>
  <c r="O184" i="10"/>
  <c r="L379" i="10"/>
  <c r="L559" i="10"/>
  <c r="L226" i="10"/>
  <c r="O430" i="10"/>
  <c r="L151" i="10"/>
  <c r="L82" i="10"/>
  <c r="L136" i="10"/>
  <c r="O124" i="10"/>
  <c r="L376" i="10"/>
  <c r="O313" i="10"/>
  <c r="O328" i="10"/>
  <c r="L106" i="10"/>
  <c r="O388" i="10"/>
  <c r="L175" i="10"/>
  <c r="L121" i="10"/>
  <c r="L205" i="10"/>
  <c r="L394" i="10"/>
  <c r="O466" i="10"/>
  <c r="L457" i="10"/>
  <c r="L517" i="10"/>
  <c r="L562" i="10"/>
  <c r="L115" i="10"/>
  <c r="O574" i="10"/>
  <c r="L535" i="10"/>
  <c r="O196" i="10"/>
  <c r="O295" i="10"/>
  <c r="O304" i="10"/>
  <c r="L409" i="10"/>
  <c r="O571" i="10"/>
  <c r="L478" i="10"/>
  <c r="O220" i="10"/>
  <c r="O235" i="10"/>
  <c r="O559" i="10"/>
  <c r="L580" i="10"/>
  <c r="O115" i="10"/>
  <c r="L232" i="10"/>
  <c r="O226" i="10"/>
  <c r="O223" i="10"/>
  <c r="O409" i="10"/>
  <c r="L202" i="10"/>
  <c r="R391" i="10"/>
  <c r="L133" i="10"/>
  <c r="O262" i="10"/>
  <c r="O397" i="10"/>
  <c r="L550" i="10"/>
  <c r="O589" i="10"/>
  <c r="O523" i="10"/>
  <c r="U310" i="10"/>
  <c r="V310" i="10" s="1"/>
  <c r="G310" i="10" s="1"/>
  <c r="O310" i="10" s="1"/>
  <c r="L220" i="10"/>
  <c r="L142" i="10"/>
  <c r="L196" i="10"/>
  <c r="N97" i="10"/>
  <c r="U97" i="10"/>
  <c r="V97" i="10" s="1"/>
  <c r="G97" i="10" s="1"/>
  <c r="O97" i="10" s="1"/>
  <c r="L388" i="10"/>
  <c r="O118" i="10"/>
  <c r="L88" i="10"/>
  <c r="L112" i="10"/>
  <c r="L223" i="10"/>
  <c r="O406" i="10"/>
  <c r="O367" i="10"/>
  <c r="L439" i="10"/>
  <c r="R499" i="10"/>
  <c r="L526" i="10"/>
  <c r="U412" i="10"/>
  <c r="V412" i="10" s="1"/>
  <c r="G412" i="10" s="1"/>
  <c r="L412" i="10" s="1"/>
  <c r="U541" i="10"/>
  <c r="V541" i="10" s="1"/>
  <c r="G541" i="10" s="1"/>
  <c r="L541" i="10" s="1"/>
  <c r="O187" i="10"/>
  <c r="L55" i="10"/>
  <c r="O94" i="10"/>
  <c r="L199" i="10"/>
  <c r="O475" i="10"/>
  <c r="L571" i="10"/>
  <c r="O463" i="10"/>
  <c r="U217" i="10"/>
  <c r="V217" i="10" s="1"/>
  <c r="G217" i="10" s="1"/>
  <c r="N217" i="10"/>
  <c r="R70" i="10"/>
  <c r="L178" i="10"/>
  <c r="O100" i="10"/>
  <c r="L361" i="10"/>
  <c r="L505" i="10"/>
  <c r="O82" i="10"/>
  <c r="N169" i="10"/>
  <c r="U169" i="10"/>
  <c r="V169" i="10" s="1"/>
  <c r="G169" i="10" s="1"/>
  <c r="O34" i="10"/>
  <c r="O106" i="10"/>
  <c r="L328" i="10"/>
  <c r="O175" i="10"/>
  <c r="O151" i="10"/>
  <c r="U277" i="10"/>
  <c r="V277" i="10" s="1"/>
  <c r="G277" i="10" s="1"/>
  <c r="L277" i="10" s="1"/>
  <c r="O244" i="10"/>
  <c r="O358" i="10"/>
  <c r="O424" i="10"/>
  <c r="L460" i="10"/>
  <c r="O493" i="10"/>
  <c r="O586" i="10"/>
  <c r="O472" i="10"/>
  <c r="R421" i="10"/>
  <c r="O598" i="10"/>
  <c r="R217" i="10"/>
  <c r="L382" i="10"/>
  <c r="U391" i="10"/>
  <c r="V391" i="10" s="1"/>
  <c r="G391" i="10" s="1"/>
  <c r="L64" i="10"/>
  <c r="L109" i="10"/>
  <c r="L181" i="10"/>
  <c r="L442" i="10"/>
  <c r="O592" i="10"/>
  <c r="R241" i="10"/>
  <c r="O331" i="10"/>
  <c r="O274" i="10"/>
  <c r="U502" i="10"/>
  <c r="V502" i="10" s="1"/>
  <c r="G502" i="10" s="1"/>
  <c r="L502" i="10" s="1"/>
  <c r="O478" i="10"/>
  <c r="L568" i="10"/>
  <c r="O202" i="10"/>
  <c r="O541" i="10"/>
  <c r="O580" i="10"/>
  <c r="N349" i="10"/>
  <c r="U349" i="10"/>
  <c r="V349" i="10" s="1"/>
  <c r="G349" i="10" s="1"/>
  <c r="N70" i="10"/>
  <c r="U70" i="10"/>
  <c r="V70" i="10" s="1"/>
  <c r="G70" i="10" s="1"/>
  <c r="N73" i="10"/>
  <c r="U73" i="10"/>
  <c r="V73" i="10" s="1"/>
  <c r="G73" i="10" s="1"/>
  <c r="L208" i="10"/>
  <c r="O601" i="10"/>
  <c r="O604" i="10"/>
  <c r="L604" i="10"/>
  <c r="L595" i="10"/>
  <c r="L601" i="10"/>
  <c r="N298" i="10"/>
  <c r="U298" i="10"/>
  <c r="V298" i="10" s="1"/>
  <c r="G298" i="10" s="1"/>
  <c r="L298" i="10" s="1"/>
  <c r="N307" i="10"/>
  <c r="U307" i="10"/>
  <c r="V307" i="10" s="1"/>
  <c r="G307" i="10" s="1"/>
  <c r="L307" i="10" s="1"/>
  <c r="L406" i="10"/>
  <c r="N316" i="10"/>
  <c r="U316" i="10"/>
  <c r="V316" i="10" s="1"/>
  <c r="G316" i="10" s="1"/>
  <c r="N130" i="10"/>
  <c r="U130" i="10"/>
  <c r="V130" i="10" s="1"/>
  <c r="G130" i="10" s="1"/>
  <c r="N325" i="10"/>
  <c r="L325" i="10" s="1"/>
  <c r="U325" i="10"/>
  <c r="V325" i="10" s="1"/>
  <c r="G325" i="10" s="1"/>
  <c r="O595" i="10"/>
  <c r="R556" i="10"/>
  <c r="N556" i="10"/>
  <c r="L415" i="10"/>
  <c r="R490" i="10"/>
  <c r="N520" i="10"/>
  <c r="L253" i="10"/>
  <c r="L94" i="10"/>
  <c r="O112" i="10"/>
  <c r="R268" i="10"/>
  <c r="N514" i="10"/>
  <c r="R514" i="10"/>
  <c r="L313" i="10"/>
  <c r="O181" i="10"/>
  <c r="L475" i="10"/>
  <c r="L334" i="10"/>
  <c r="O535" i="10"/>
  <c r="L424" i="10"/>
  <c r="O457" i="10"/>
  <c r="U499" i="10"/>
  <c r="V499" i="10" s="1"/>
  <c r="G499" i="10" s="1"/>
  <c r="R529" i="10"/>
  <c r="N61" i="10"/>
  <c r="Q61" i="10" s="1"/>
  <c r="U61" i="10"/>
  <c r="V61" i="10" s="1"/>
  <c r="G61" i="10" s="1"/>
  <c r="N418" i="10"/>
  <c r="R418" i="10"/>
  <c r="L58" i="10"/>
  <c r="N427" i="10"/>
  <c r="R427" i="10"/>
  <c r="N289" i="10"/>
  <c r="U289" i="10"/>
  <c r="V289" i="10" s="1"/>
  <c r="G289" i="10" s="1"/>
  <c r="O550" i="10"/>
  <c r="O403" i="10"/>
  <c r="R538" i="10"/>
  <c r="N538" i="10"/>
  <c r="U565" i="10"/>
  <c r="V565" i="10" s="1"/>
  <c r="G565" i="10" s="1"/>
  <c r="N565" i="10"/>
  <c r="R565" i="10"/>
  <c r="N529" i="10"/>
  <c r="U556" i="10"/>
  <c r="V556" i="10" s="1"/>
  <c r="G556" i="10" s="1"/>
  <c r="L553" i="10"/>
  <c r="O136" i="10"/>
  <c r="N250" i="10"/>
  <c r="N265" i="10"/>
  <c r="U265" i="10"/>
  <c r="V265" i="10" s="1"/>
  <c r="G265" i="10" s="1"/>
  <c r="L145" i="10"/>
  <c r="O127" i="10"/>
  <c r="N148" i="10"/>
  <c r="U148" i="10"/>
  <c r="V148" i="10" s="1"/>
  <c r="G148" i="10" s="1"/>
  <c r="L148" i="10" s="1"/>
  <c r="N157" i="10"/>
  <c r="U157" i="10"/>
  <c r="V157" i="10" s="1"/>
  <c r="G157" i="10" s="1"/>
  <c r="O376" i="10"/>
  <c r="N355" i="10"/>
  <c r="R355" i="10"/>
  <c r="U490" i="10"/>
  <c r="V490" i="10" s="1"/>
  <c r="G490" i="10" s="1"/>
  <c r="U355" i="10"/>
  <c r="V355" i="10" s="1"/>
  <c r="G355" i="10" s="1"/>
  <c r="L433" i="10"/>
  <c r="N511" i="10"/>
  <c r="O511" i="10" s="1"/>
  <c r="O577" i="10"/>
  <c r="U520" i="10"/>
  <c r="V520" i="10" s="1"/>
  <c r="G520" i="10" s="1"/>
  <c r="L520" i="10" s="1"/>
  <c r="L154" i="10"/>
  <c r="O154" i="10"/>
  <c r="L586" i="10"/>
  <c r="U250" i="10"/>
  <c r="V250" i="10" s="1"/>
  <c r="G250" i="10" s="1"/>
  <c r="L67" i="10"/>
  <c r="L76" i="10"/>
  <c r="O76" i="10"/>
  <c r="L118" i="10"/>
  <c r="N139" i="10"/>
  <c r="U139" i="10"/>
  <c r="V139" i="10" s="1"/>
  <c r="G139" i="10" s="1"/>
  <c r="O145" i="10"/>
  <c r="R259" i="10"/>
  <c r="O352" i="10"/>
  <c r="L352" i="10"/>
  <c r="N364" i="10"/>
  <c r="R364" i="10"/>
  <c r="O364" i="10" s="1"/>
  <c r="N346" i="10"/>
  <c r="R346" i="10"/>
  <c r="O394" i="10"/>
  <c r="O199" i="10"/>
  <c r="O385" i="10"/>
  <c r="N436" i="10"/>
  <c r="R436" i="10"/>
  <c r="U421" i="10"/>
  <c r="V421" i="10" s="1"/>
  <c r="G421" i="10" s="1"/>
  <c r="O448" i="10"/>
  <c r="L574" i="10"/>
  <c r="L451" i="10"/>
  <c r="O544" i="10"/>
  <c r="U418" i="10"/>
  <c r="V418" i="10" s="1"/>
  <c r="G418" i="10" s="1"/>
  <c r="L469" i="10"/>
  <c r="O583" i="10"/>
  <c r="L598" i="10"/>
  <c r="L532" i="10"/>
  <c r="U538" i="10"/>
  <c r="V538" i="10" s="1"/>
  <c r="G538" i="10" s="1"/>
  <c r="O130" i="10"/>
  <c r="L163" i="10"/>
  <c r="O163" i="10"/>
  <c r="O103" i="10"/>
  <c r="O121" i="10"/>
  <c r="N247" i="10"/>
  <c r="U247" i="10"/>
  <c r="V247" i="10" s="1"/>
  <c r="G247" i="10" s="1"/>
  <c r="N256" i="10"/>
  <c r="U256" i="10"/>
  <c r="V256" i="10" s="1"/>
  <c r="G256" i="10" s="1"/>
  <c r="O172" i="10"/>
  <c r="L85" i="10"/>
  <c r="O85" i="10"/>
  <c r="U268" i="10"/>
  <c r="V268" i="10" s="1"/>
  <c r="G268" i="10" s="1"/>
  <c r="L268" i="10" s="1"/>
  <c r="R316" i="10"/>
  <c r="L130" i="10"/>
  <c r="L343" i="10"/>
  <c r="N445" i="10"/>
  <c r="R445" i="10"/>
  <c r="U241" i="10"/>
  <c r="V241" i="10" s="1"/>
  <c r="G241" i="10" s="1"/>
  <c r="O361" i="10"/>
  <c r="N373" i="10"/>
  <c r="R373" i="10"/>
  <c r="U508" i="10"/>
  <c r="V508" i="10" s="1"/>
  <c r="G508" i="10" s="1"/>
  <c r="L508" i="10" s="1"/>
  <c r="R547" i="10"/>
  <c r="N547" i="10"/>
  <c r="L472" i="10"/>
  <c r="O517" i="10"/>
  <c r="R46" i="10"/>
  <c r="U49" i="10"/>
  <c r="V49" i="10" s="1"/>
  <c r="G49" i="10" s="1"/>
  <c r="N49" i="10"/>
  <c r="Q49" i="10" s="1"/>
  <c r="R52" i="10"/>
  <c r="R43" i="10"/>
  <c r="U52" i="10"/>
  <c r="V52" i="10" s="1"/>
  <c r="G52" i="10" s="1"/>
  <c r="L34" i="10"/>
  <c r="L37" i="10"/>
  <c r="U40" i="10"/>
  <c r="V40" i="10" s="1"/>
  <c r="G40" i="10" s="1"/>
  <c r="N40" i="10"/>
  <c r="Q40" i="10" s="1"/>
  <c r="R40" i="10"/>
  <c r="O37" i="10"/>
  <c r="R31" i="10"/>
  <c r="N31" i="10"/>
  <c r="Q31" i="10" s="1"/>
  <c r="L241" i="10" l="1"/>
  <c r="L391" i="10"/>
  <c r="O31" i="10"/>
  <c r="L490" i="10"/>
  <c r="L346" i="10"/>
  <c r="L499" i="10"/>
  <c r="L565" i="10"/>
  <c r="O169" i="10"/>
  <c r="L217" i="10"/>
  <c r="L529" i="10"/>
  <c r="L427" i="10"/>
  <c r="L421" i="10"/>
  <c r="O520" i="10"/>
  <c r="L19" i="10"/>
  <c r="O325" i="10"/>
  <c r="L169" i="10"/>
  <c r="L31" i="10"/>
  <c r="L265" i="10"/>
  <c r="O70" i="10"/>
  <c r="L52" i="10"/>
  <c r="L43" i="10"/>
  <c r="L418" i="10"/>
  <c r="L511" i="10"/>
  <c r="O250" i="10"/>
  <c r="L514" i="10"/>
  <c r="L547" i="10"/>
  <c r="L349" i="10"/>
  <c r="O157" i="10"/>
  <c r="O247" i="10"/>
  <c r="O139" i="10"/>
  <c r="O73" i="10"/>
  <c r="O349" i="10"/>
  <c r="L46" i="10"/>
  <c r="L436" i="10"/>
  <c r="O502" i="10"/>
  <c r="O277" i="10"/>
  <c r="L316" i="10"/>
  <c r="L556" i="10"/>
  <c r="L445" i="10"/>
  <c r="L61" i="10"/>
  <c r="O307" i="10"/>
  <c r="O217" i="10"/>
  <c r="O256" i="10"/>
  <c r="L355" i="10"/>
  <c r="O565" i="10"/>
  <c r="O289" i="10"/>
  <c r="L310" i="10"/>
  <c r="L247" i="10"/>
  <c r="O241" i="10"/>
  <c r="O265" i="10"/>
  <c r="O427" i="10"/>
  <c r="O529" i="10"/>
  <c r="O298" i="10"/>
  <c r="L73" i="10"/>
  <c r="L70" i="10"/>
  <c r="L364" i="10"/>
  <c r="O373" i="10"/>
  <c r="O412" i="10"/>
  <c r="L157" i="10"/>
  <c r="L250" i="10"/>
  <c r="O514" i="10"/>
  <c r="O499" i="10"/>
  <c r="O391" i="10"/>
  <c r="L97" i="10"/>
  <c r="L40" i="10"/>
  <c r="O538" i="10"/>
  <c r="O421" i="10"/>
  <c r="L256" i="10"/>
  <c r="O445" i="10"/>
  <c r="O436" i="10"/>
  <c r="O508" i="10"/>
  <c r="O418" i="10"/>
  <c r="O547" i="10"/>
  <c r="L289" i="10"/>
  <c r="O490" i="10"/>
  <c r="O316" i="10"/>
  <c r="L538" i="10"/>
  <c r="O148" i="10"/>
  <c r="O268" i="10"/>
  <c r="O259" i="10"/>
  <c r="L259" i="10"/>
  <c r="O61" i="10"/>
  <c r="L373" i="10"/>
  <c r="O346" i="10"/>
  <c r="L139" i="10"/>
  <c r="O355" i="10"/>
  <c r="O556" i="10"/>
  <c r="O49" i="10"/>
  <c r="L49" i="10"/>
  <c r="O43" i="10"/>
  <c r="O46" i="10"/>
  <c r="O52" i="10"/>
  <c r="O40" i="10"/>
  <c r="C7" i="10"/>
  <c r="F10" i="10"/>
  <c r="T10" i="10" s="1"/>
  <c r="S13" i="10"/>
  <c r="S16" i="10"/>
  <c r="R10" i="10" l="1"/>
  <c r="U10" i="10"/>
  <c r="V10" i="10" s="1"/>
  <c r="N10" i="10" l="1"/>
  <c r="Q10" i="10" s="1"/>
  <c r="M7" i="10"/>
  <c r="N16" i="10" l="1"/>
  <c r="Q16" i="10" s="1"/>
  <c r="R16" i="10"/>
  <c r="U16" i="10"/>
  <c r="V16" i="10" s="1"/>
  <c r="G16" i="10" s="1"/>
  <c r="B10" i="10"/>
  <c r="L16" i="10" l="1"/>
  <c r="A7" i="10"/>
  <c r="E7" i="10"/>
  <c r="F7" i="10" s="1"/>
  <c r="T7" i="10" s="1"/>
  <c r="W7" i="10"/>
  <c r="W10" i="10"/>
  <c r="W13" i="10"/>
  <c r="U7" i="10" l="1"/>
  <c r="V7" i="10" s="1"/>
  <c r="G7" i="10" s="1"/>
  <c r="F13" i="10"/>
  <c r="T13" i="10" s="1"/>
  <c r="R7" i="10"/>
  <c r="N7" i="10"/>
  <c r="Q7" i="10" s="1"/>
  <c r="O7" i="10" l="1"/>
  <c r="R13" i="10"/>
  <c r="U13" i="10"/>
  <c r="V13" i="10" s="1"/>
  <c r="G13" i="10" s="1"/>
  <c r="N13" i="10"/>
  <c r="Q13" i="10" s="1"/>
  <c r="G10" i="10"/>
  <c r="O10" i="10" s="1"/>
  <c r="L13" i="10" l="1"/>
  <c r="O13" i="10"/>
  <c r="L10" i="10"/>
  <c r="O16" i="10"/>
  <c r="L7"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<sst xmlns="http://schemas.openxmlformats.org/spreadsheetml/2006/main" count="1158" uniqueCount="149">
  <si>
    <t>ENTER PATIENT THERAPY INFO HERE</t>
  </si>
  <si>
    <t>Free text columns for local notes from CW onwards!</t>
  </si>
  <si>
    <t>Stroke</t>
  </si>
  <si>
    <r>
      <rPr>
        <b/>
        <sz val="11"/>
        <color rgb="FFFF0000"/>
        <rFont val="Calibri"/>
        <family val="2"/>
      </rPr>
      <t xml:space="preserve">Disclaimer: This Excel file is to assist the user in calculating information to be input into SSNAP. </t>
    </r>
    <r>
      <rPr>
        <b/>
        <u/>
        <sz val="11"/>
        <color rgb="FFFF0000"/>
        <rFont val="Calibri"/>
        <family val="2"/>
      </rPr>
      <t>It is not a data entry tool.</t>
    </r>
    <r>
      <rPr>
        <b/>
        <sz val="11"/>
        <color rgb="FFFF0000"/>
        <rFont val="Calibri"/>
        <family val="2"/>
      </rPr>
      <t xml:space="preserve"> 
Always ensure you have checked that this data is correct as there are no validations.</t>
    </r>
  </si>
  <si>
    <t>Neuro</t>
  </si>
  <si>
    <t>Enter patient level data below. The totals will automatically be updated on the 'Therapy Summary Sheet' tab</t>
  </si>
  <si>
    <t>Re-reffered stroke</t>
  </si>
  <si>
    <t xml:space="preserve">Click here to go to 'Notes' </t>
  </si>
  <si>
    <t>Patient ID number</t>
  </si>
  <si>
    <t>Patient details</t>
  </si>
  <si>
    <t>Stroke or Neuro?</t>
  </si>
  <si>
    <t>Q4.1 Date/ time patient arrived at this hospital/team  dd/mm/yyyy</t>
  </si>
  <si>
    <t>Date/time of discharge/transfer from team</t>
  </si>
  <si>
    <t>Therapy</t>
  </si>
  <si>
    <t>Q4.4 Was the patient considered to require this care or treatment at any point in this admission? (Yes/No)</t>
  </si>
  <si>
    <t>Minutes received (mmm)</t>
  </si>
  <si>
    <t>NOTES (Enter info for local context)</t>
  </si>
  <si>
    <t>Surname:</t>
  </si>
  <si>
    <t>a) Motor function (Qualified)</t>
  </si>
  <si>
    <t>Example</t>
  </si>
  <si>
    <t>a) Motor function (Assistant)</t>
  </si>
  <si>
    <t>DOB:</t>
  </si>
  <si>
    <t>a) Motor function (group sessions)</t>
  </si>
  <si>
    <t>b) Psychological function (Qualified)</t>
  </si>
  <si>
    <t>b) Psychological function (Assistant)</t>
  </si>
  <si>
    <t>b) Psychological function (group sessions)</t>
  </si>
  <si>
    <t>c) Communication/swallowing  (Qualified)</t>
  </si>
  <si>
    <t>c) Communication/swallowing  (Assistant)</t>
  </si>
  <si>
    <t>c) Communication/swallowing  (group sessions)</t>
  </si>
  <si>
    <t>d) Other (Qualified)</t>
  </si>
  <si>
    <t>d) Other (Assistant)</t>
  </si>
  <si>
    <t>d) Other (group sessions)</t>
  </si>
  <si>
    <t>SUMMARY SHEET</t>
  </si>
  <si>
    <t xml:space="preserve">Data on this sheet will automatically update from the data entry sheet, once completed indicate this in column H and input directly into the webtool. </t>
  </si>
  <si>
    <t xml:space="preserve">Please make any changes to the 'Therapy data entry' tab, this sheet is protected. </t>
  </si>
  <si>
    <t>4.4 Considered to require this care or treatment at any point in this admission?</t>
  </si>
  <si>
    <r>
      <rPr>
        <b/>
        <sz val="11"/>
        <color rgb="FFFF0000"/>
        <rFont val="Calibri"/>
        <family val="2"/>
        <scheme val="minor"/>
      </rPr>
      <t>FOR REFERENCE</t>
    </r>
    <r>
      <rPr>
        <b/>
        <sz val="11"/>
        <color theme="1"/>
        <rFont val="Calibri"/>
        <family val="2"/>
        <scheme val="minor"/>
      </rPr>
      <t xml:space="preserve">
Are all the days therapy was received within the patient's stay?</t>
    </r>
  </si>
  <si>
    <t>4.5. On how many days did the patient receive this care/treatment across their total stay in this hospital/team?</t>
  </si>
  <si>
    <t xml:space="preserve">4.6. How many minutes of this care/treatment in total did the patient receive during their stay in this hospital/team? </t>
  </si>
  <si>
    <t>4.6a How many of these minutes were delivered by a rehabilitation assistant?</t>
  </si>
  <si>
    <t>4.6b How many of these minutes were delivered in a group session?</t>
  </si>
  <si>
    <t>Ready to enter therapy data onto SSNAP webtool?</t>
  </si>
  <si>
    <t>Error in therapy data input</t>
  </si>
  <si>
    <t>Entered data onto SSNAP webtool? (Yes/No)</t>
  </si>
  <si>
    <t>Is there an error with number of therapy days?</t>
  </si>
  <si>
    <t>Is there an error with eligibility for therapy?</t>
  </si>
  <si>
    <t>Date of index column</t>
  </si>
  <si>
    <t>Number columns between index date and date last value is entered in</t>
  </si>
  <si>
    <t>Last date therapy was given</t>
  </si>
  <si>
    <t>Error message</t>
  </si>
  <si>
    <t xml:space="preserve">Notes for local context </t>
  </si>
  <si>
    <t>a) Motor function</t>
  </si>
  <si>
    <t>b) Psychological function</t>
  </si>
  <si>
    <t>c) Communication/swallowing</t>
  </si>
  <si>
    <t>d) Other</t>
  </si>
  <si>
    <t>Amendments made from version 3.0 to version 3.1</t>
  </si>
  <si>
    <t>Final questions wording added to align with new dataset</t>
  </si>
  <si>
    <t>Disclaimer added to therapy data entry page to ensure sheets are checked thoroughly</t>
  </si>
  <si>
    <t>Date extended to show 3 month period</t>
  </si>
  <si>
    <t>Amendments made from version 2.0 to version 3.0</t>
  </si>
  <si>
    <t>Version created for piloting of new dataset changes in August 2023</t>
  </si>
  <si>
    <t>Amendments made from version 1.1 to version 2.0</t>
  </si>
  <si>
    <t>Reconfiguration of the sheet formulae</t>
  </si>
  <si>
    <t>Addition of new start date 01.08.2022</t>
  </si>
  <si>
    <t>New error message when trying to input 0 or greater than total in therapy data entry sheet for assistant or teletherapy</t>
  </si>
  <si>
    <t>Addition of column 4.6.1 in therapy summary sheet regarding therapy minutes offered by assistant</t>
  </si>
  <si>
    <t>Addition of column 4.6.2 in therapy summary sheet regarding therapy minutes offered by teletherapy</t>
  </si>
  <si>
    <t>Amendments made from version 1.0 to version 1.1</t>
  </si>
  <si>
    <t xml:space="preserve">Column added in summary sheet to indicate whether data is ready to be entered to the webtool (Yes/No). </t>
  </si>
  <si>
    <t>Validations and validation messages enhanced</t>
  </si>
  <si>
    <t>Column added in summary sheet for user to select Yes/No as a reference as to whether data has been entered into the webtool.</t>
  </si>
  <si>
    <t>Additional columns added for reference in summary sheet</t>
  </si>
  <si>
    <t>Error messages shown on therapy summary sheet if SSNAP ID not entered</t>
  </si>
  <si>
    <t>Notes column added to summary sheet to display notes entered into data entry sheet.</t>
  </si>
  <si>
    <t>Amendments made from pilot version to version 1.0</t>
  </si>
  <si>
    <t>Notes column added to Therapy data entry sheet and a link to notes column added below title</t>
  </si>
  <si>
    <t>Intro updated to include information about ‘Notes’ column</t>
  </si>
  <si>
    <t>Formula for validation messages updated</t>
  </si>
  <si>
    <t>Amendments made from version 3.1 to version 4.0</t>
  </si>
  <si>
    <t>Reconfiguration of the sheet formulae - Fixed errors - all therapy types are counted as therapy days and only once</t>
  </si>
  <si>
    <t>Addition of new start date 01.10.2024</t>
  </si>
  <si>
    <t>New validations - cannot enter records before admisison date and after discharge date</t>
  </si>
  <si>
    <t>Change notes for SSNAP Therapy Calculator 4.0</t>
  </si>
  <si>
    <t>Patient information</t>
  </si>
  <si>
    <t>Outcome measures on admission</t>
  </si>
  <si>
    <t>Outcome measures on discharge</t>
  </si>
  <si>
    <t>Social care requirements</t>
  </si>
  <si>
    <t>Patient surname</t>
  </si>
  <si>
    <t>Patient DOB</t>
  </si>
  <si>
    <t>Admitted from (free text)</t>
  </si>
  <si>
    <t>2.2 mRS</t>
  </si>
  <si>
    <t>2.4 Barthel</t>
  </si>
  <si>
    <t>Employment status</t>
  </si>
  <si>
    <t>2.3a EuroQoL mobility</t>
  </si>
  <si>
    <t>2.3b EuroQoL Self care</t>
  </si>
  <si>
    <t>2.3c EuroQoL usual activities</t>
  </si>
  <si>
    <t>2.3d EuroQoL Pain/discomfort</t>
  </si>
  <si>
    <t>2.3e EuroQoL Anxiety/Depression</t>
  </si>
  <si>
    <t>2.3f EuroQoL Health today</t>
  </si>
  <si>
    <t>3.5 Barthel</t>
  </si>
  <si>
    <t>3.9 Employment status</t>
  </si>
  <si>
    <t>3.4a EuroQoL mobility</t>
  </si>
  <si>
    <t>3.4b EuroQoL Self care</t>
  </si>
  <si>
    <t>3.4c EuroQoL usual activities</t>
  </si>
  <si>
    <t>3.4d EuroQoL Pain/discomfort</t>
  </si>
  <si>
    <t>3.4e EuroQoL Anxiety/Depression</t>
  </si>
  <si>
    <t>3.4f EuroQoL Health today</t>
  </si>
  <si>
    <t>Date agreed</t>
  </si>
  <si>
    <t>Reason not agreed</t>
  </si>
  <si>
    <t>Date completed</t>
  </si>
  <si>
    <t>Reason not completed</t>
  </si>
  <si>
    <t>On discharge</t>
  </si>
  <si>
    <t>Discharge destination</t>
  </si>
  <si>
    <t>Discharge/date time</t>
  </si>
  <si>
    <t>Drop-down options</t>
  </si>
  <si>
    <t>Reason for no rehab goals</t>
  </si>
  <si>
    <t>Reason for no cognitive screen</t>
  </si>
  <si>
    <t>Reason for no mood screen</t>
  </si>
  <si>
    <t>Reason for no visual screen</t>
  </si>
  <si>
    <t>Working full-time</t>
  </si>
  <si>
    <t>Patient refused</t>
  </si>
  <si>
    <t>Organisational reasons</t>
  </si>
  <si>
    <t>Working part-time</t>
  </si>
  <si>
    <t>Patient medically unwell for entire admission</t>
  </si>
  <si>
    <t>Retired</t>
  </si>
  <si>
    <t>Not known</t>
  </si>
  <si>
    <t>Was discharged to somewhere else</t>
  </si>
  <si>
    <t>Studying or training</t>
  </si>
  <si>
    <t>Patient has no impairments</t>
  </si>
  <si>
    <t xml:space="preserve">Not known </t>
  </si>
  <si>
    <t>Unemployed</t>
  </si>
  <si>
    <t>Other</t>
  </si>
  <si>
    <t>7.4 mRS</t>
  </si>
  <si>
    <t>4.7 Rehabilitation goals</t>
  </si>
  <si>
    <t>6.7 Mood screening</t>
  </si>
  <si>
    <t>6.8 Cognition screening</t>
  </si>
  <si>
    <t>6.13 Visual screening</t>
  </si>
  <si>
    <t>7.1 Discharge information</t>
  </si>
  <si>
    <t>Died</t>
  </si>
  <si>
    <t>Was discharged to a care home</t>
  </si>
  <si>
    <t>Was discharged home</t>
  </si>
  <si>
    <t>Was transferred to another inpatient care team</t>
  </si>
  <si>
    <t>Was transferred to an ESD / community team</t>
  </si>
  <si>
    <t>Was transferred to another inpatient care team, not participating in SSNAP</t>
  </si>
  <si>
    <t>Was transferred to an ESD/community team, not participating in SSNAP</t>
  </si>
  <si>
    <t>Paid carers</t>
  </si>
  <si>
    <t>Informal carers</t>
  </si>
  <si>
    <t>Paid and informal carers</t>
  </si>
  <si>
    <t>Paid care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</si>
</sst>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22"/>
      <color theme="1"/>
      <name val="Calibri"/>
      <family val="2"/>
      <scheme val="minor"/>
    </font>
    <font>
      <sz val="11"/>
      <color theme="1"/>
      <name val="Calibri"/>
      <family val="2"/>
    </font>
    <font>
      <b/>
      <sz val="11"/>
      <color rgb="FFFF0000"/>
      <name val="Calibri"/>
      <family val="2"/>
      <scheme val="minor"/>
    </font>
    <font>
      <b/>
      <sz val="11"/>
      <name val="Calibri"/>
      <family val="2"/>
      <scheme val="minor"/>
    </font>
    <font>
      <b/>
      <sz val="11"/>
      <name val="Arial"/>
      <family val="2"/>
    </font>
    <font>
      <b/>
      <sz val="11"/>
      <color theme="1" tint="0.249977111117893"/>
      <name val="Calibri"/>
      <family val="2"/>
      <scheme val="minor"/>
    </font>
    <font>
      <sz val="11"/>
      <color rgb="FFFF0000"/>
      <name val="Calibri"/>
      <family val="2"/>
      <scheme val="minor"/>
    </font>
    <font>
      <sz val="11"/>
      <name val="Calibri"/>
      <family val="2"/>
      <scheme val="minor"/>
    </font>
    <font>
      <sz val="11"/>
      <name val="Arial"/>
      <family val="2"/>
    </font>
    <font>
      <u/>
      <sz val="11"/>
      <color theme="10"/>
      <name val="Arial"/>
      <family val="2"/>
    </font>
    <font>
      <b/>
      <sz val="14"/>
      <color theme="1"/>
      <name val="Calibri"/>
      <family val="2"/>
      <scheme val="minor"/>
    </font>
    <font>
      <b/>
      <sz val="12"/>
      <color theme="1"/>
      <name val="Calibri"/>
      <family val="2"/>
      <scheme val="minor"/>
    </font>
    <font>
      <sz val="11"/>
      <name val="Calibri"/>
      <family val="2"/>
    </font>
    <font>
      <b/>
      <sz val="12"/>
      <color rgb="FF000080"/>
      <name val="Courier New"/>
      <family val="3"/>
    </font>
    <font>
      <b/>
      <sz val="10"/>
      <color rgb="FF3E3E3E"/>
      <name val="Tahoma"/>
      <family val="2"/>
    </font>
    <font>
      <b/>
      <sz val="11"/>
      <color theme="0"/>
      <name val="Arial"/>
      <family val="2"/>
    </font>
    <font>
      <sz val="11"/>
      <color theme="0"/>
      <name val="Arial"/>
      <family val="2"/>
    </font>
    <font>
      <b/>
      <sz val="11"/>
      <color rgb="FFFF0000"/>
      <name val="Calibri"/>
      <family val="2"/>
    </font>
    <font>
      <b/>
      <u/>
      <sz val="11"/>
      <color rgb="FFFF0000"/>
      <name val="Calibri"/>
      <family val="2"/>
    </font>
    <font>
      <sz val="12"/>
      <color theme="1"/>
      <name val="Calibri"/>
      <family val="2"/>
      <scheme val="minor"/>
    </font>
    <font>
      <i/>
      <sz val="11"/>
      <color theme="1"/>
      <name val="Calibri"/>
      <family val="2"/>
      <scheme val="minor"/>
    </font>
    <font>
      <sz val="11"/>
      <color rgb="FF000000"/>
      <name val="Calibri"/>
      <family val="2"/>
    </font>
  </fonts>
  <fills count="12">
    <fill>
      <patternFill patternType="none"/>
    </fill>
    <fill>
      <patternFill patternType="gray125"/>
    </fill>
    <fill>
      <patternFill patternType="solid">
        <fgColor theme="6"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4.9989318521683403E-2"/>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242">
    <xf numFmtId="0" fontId="0" fillId="0" borderId="0" xfId="0"/>
    <xf numFmtId="0" fontId="6" fillId="0" borderId="0" xfId="0" applyFont="1"/>
    <xf numFmtId="0" fontId="7" fillId="0" borderId="0" xfId="0" applyFont="1"/>
    <xf numFmtId="0" fontId="8" fillId="0" borderId="0" xfId="0" applyFont="1"/>
    <xf numFmtId="0" fontId="9" fillId="0" borderId="0" xfId="0" applyFont="1"/>
    <xf numFmtId="0" fontId="13" fillId="0" borderId="0" xfId="0" applyFont="1"/>
    <xf numFmtId="0" fontId="5" fillId="0" borderId="0" xfId="0" applyFont="1"/>
    <xf numFmtId="0" fontId="15" fillId="0" borderId="0" xfId="0" applyFont="1"/>
    <xf numFmtId="0" fontId="12" fillId="0" borderId="0" xfId="0" applyFont="1"/>
    <xf numFmtId="0" fontId="17" fillId="0" borderId="0" xfId="0" applyFont="1"/>
    <xf numFmtId="0" fontId="16" fillId="0" borderId="0" xfId="0" applyFont="1"/>
    <xf numFmtId="0" fontId="0" fillId="0" borderId="0" xfId="0" applyAlignment="1">
      <alignment horizontal="right"/>
    </xf>
    <xf numFmtId="0" fontId="0" fillId="0" borderId="0" xfId="0" applyAlignment="1">
      <alignment horizontal="left"/>
    </xf>
    <xf numFmtId="0" fontId="10" fillId="0" borderId="0" xfId="0" applyFont="1" applyAlignment="1">
      <alignment vertical="center" wrapText="1"/>
    </xf>
    <xf numFmtId="0" fontId="0" fillId="6" borderId="0" xfId="0" applyFill="1"/>
    <xf numFmtId="0" fontId="7" fillId="6" borderId="0" xfId="0" applyFont="1" applyFill="1"/>
    <xf numFmtId="0" fontId="10" fillId="6" borderId="0" xfId="0" applyFont="1" applyFill="1" applyAlignment="1">
      <alignment vertical="center"/>
    </xf>
    <xf numFmtId="0" fontId="10" fillId="6" borderId="0" xfId="0" applyFont="1" applyFill="1" applyAlignment="1">
      <alignment vertical="center" wrapText="1"/>
    </xf>
    <xf numFmtId="0" fontId="19" fillId="6" borderId="0" xfId="0" applyFont="1" applyFill="1"/>
    <xf numFmtId="0" fontId="20" fillId="6" borderId="0" xfId="0" applyFont="1" applyFill="1"/>
    <xf numFmtId="0" fontId="12" fillId="0" borderId="9" xfId="0" applyFont="1" applyBorder="1" applyAlignment="1">
      <alignment vertical="top"/>
    </xf>
    <xf numFmtId="0" fontId="14" fillId="0" borderId="8" xfId="0" applyFont="1" applyBorder="1"/>
    <xf numFmtId="0" fontId="14" fillId="3" borderId="5" xfId="0" applyFont="1" applyFill="1" applyBorder="1" applyAlignment="1" applyProtection="1">
      <alignment vertical="top" wrapText="1"/>
      <protection locked="0"/>
    </xf>
    <xf numFmtId="0" fontId="14" fillId="4" borderId="10" xfId="0" applyFont="1" applyFill="1" applyBorder="1" applyProtection="1">
      <protection locked="0"/>
    </xf>
    <xf numFmtId="0" fontId="7" fillId="0" borderId="4" xfId="0" applyFont="1" applyBorder="1" applyAlignment="1">
      <alignment horizontal="left" vertical="top" wrapText="1"/>
    </xf>
    <xf numFmtId="0" fontId="12" fillId="0" borderId="4" xfId="0" applyFont="1" applyBorder="1" applyAlignment="1">
      <alignment horizontal="left" vertical="top" wrapText="1"/>
    </xf>
    <xf numFmtId="0" fontId="14" fillId="3" borderId="10" xfId="0" applyFont="1" applyFill="1" applyBorder="1" applyProtection="1">
      <protection locked="0"/>
    </xf>
    <xf numFmtId="0" fontId="14" fillId="2" borderId="10" xfId="0" applyFont="1" applyFill="1" applyBorder="1" applyProtection="1">
      <protection locked="0"/>
    </xf>
    <xf numFmtId="0" fontId="12" fillId="3" borderId="13" xfId="0" applyFont="1" applyFill="1" applyBorder="1" applyAlignment="1">
      <alignment vertical="top" wrapText="1"/>
    </xf>
    <xf numFmtId="0" fontId="12" fillId="2" borderId="13" xfId="0" applyFont="1" applyFill="1" applyBorder="1" applyAlignment="1">
      <alignment vertical="top" wrapText="1"/>
    </xf>
    <xf numFmtId="0" fontId="12" fillId="4" borderId="13" xfId="0" applyFont="1" applyFill="1" applyBorder="1" applyAlignment="1">
      <alignment vertical="top" wrapText="1"/>
    </xf>
    <xf numFmtId="0" fontId="12" fillId="5" borderId="8" xfId="0" applyFont="1" applyFill="1" applyBorder="1" applyAlignment="1">
      <alignment horizontal="left" vertical="top"/>
    </xf>
    <xf numFmtId="0" fontId="12" fillId="3" borderId="8" xfId="0" applyFont="1" applyFill="1" applyBorder="1"/>
    <xf numFmtId="0" fontId="11" fillId="3" borderId="8" xfId="0" applyFont="1" applyFill="1" applyBorder="1" applyAlignment="1">
      <alignment wrapText="1"/>
    </xf>
    <xf numFmtId="0" fontId="11" fillId="0" borderId="8" xfId="0" applyFont="1" applyBorder="1"/>
    <xf numFmtId="0" fontId="12" fillId="3" borderId="8" xfId="0" applyFont="1" applyFill="1" applyBorder="1" applyProtection="1">
      <protection locked="0"/>
    </xf>
    <xf numFmtId="0" fontId="12" fillId="0" borderId="8" xfId="0" applyFont="1" applyBorder="1"/>
    <xf numFmtId="14" fontId="12" fillId="0" borderId="8" xfId="0" applyNumberFormat="1" applyFont="1" applyBorder="1"/>
    <xf numFmtId="0" fontId="12" fillId="4" borderId="8" xfId="0" applyFont="1" applyFill="1" applyBorder="1"/>
    <xf numFmtId="0" fontId="12" fillId="4" borderId="8" xfId="0" applyFont="1" applyFill="1" applyBorder="1" applyProtection="1">
      <protection locked="0"/>
    </xf>
    <xf numFmtId="0" fontId="12" fillId="7" borderId="7" xfId="0" applyFont="1" applyFill="1" applyBorder="1" applyAlignment="1">
      <alignment vertical="top" wrapText="1"/>
    </xf>
    <xf numFmtId="0" fontId="21" fillId="6" borderId="0" xfId="0" applyFont="1" applyFill="1" applyAlignment="1">
      <alignment vertical="center"/>
    </xf>
    <xf numFmtId="0" fontId="12" fillId="3" borderId="15" xfId="0" applyFont="1" applyFill="1" applyBorder="1" applyAlignment="1">
      <alignment vertical="top" wrapText="1"/>
    </xf>
    <xf numFmtId="0" fontId="12" fillId="7" borderId="6" xfId="0" applyFont="1" applyFill="1" applyBorder="1" applyAlignment="1">
      <alignment vertical="top" wrapText="1"/>
    </xf>
    <xf numFmtId="0" fontId="12" fillId="0" borderId="8" xfId="0" applyFont="1" applyBorder="1" applyAlignment="1">
      <alignment horizontal="center" vertical="center"/>
    </xf>
    <xf numFmtId="14" fontId="12" fillId="3" borderId="8" xfId="0" applyNumberFormat="1" applyFont="1" applyFill="1" applyBorder="1" applyAlignment="1">
      <alignment vertical="center" wrapText="1"/>
    </xf>
    <xf numFmtId="2" fontId="22" fillId="0" borderId="8" xfId="0" applyNumberFormat="1" applyFont="1" applyBorder="1"/>
    <xf numFmtId="0" fontId="11" fillId="3" borderId="8" xfId="0" applyFont="1" applyFill="1" applyBorder="1"/>
    <xf numFmtId="0" fontId="6" fillId="0" borderId="17" xfId="0" applyFont="1" applyBorder="1"/>
    <xf numFmtId="0" fontId="12" fillId="2" borderId="8" xfId="0" applyFont="1" applyFill="1" applyBorder="1"/>
    <xf numFmtId="0" fontId="11" fillId="2" borderId="8" xfId="0" applyFont="1" applyFill="1" applyBorder="1" applyAlignment="1">
      <alignment wrapText="1"/>
    </xf>
    <xf numFmtId="0" fontId="11" fillId="2" borderId="8" xfId="0" applyFont="1" applyFill="1" applyBorder="1"/>
    <xf numFmtId="0" fontId="12" fillId="2" borderId="8" xfId="0" applyFont="1" applyFill="1" applyBorder="1" applyProtection="1">
      <protection locked="0"/>
    </xf>
    <xf numFmtId="0" fontId="7" fillId="0" borderId="8" xfId="0" applyFont="1" applyBorder="1"/>
    <xf numFmtId="0" fontId="12" fillId="0" borderId="8" xfId="0" applyFont="1" applyBorder="1" applyAlignment="1">
      <alignment vertical="center"/>
    </xf>
    <xf numFmtId="0" fontId="12" fillId="3" borderId="19" xfId="0" applyFont="1" applyFill="1" applyBorder="1"/>
    <xf numFmtId="0" fontId="12" fillId="2" borderId="19" xfId="0" applyFont="1" applyFill="1" applyBorder="1"/>
    <xf numFmtId="0" fontId="12" fillId="4" borderId="19" xfId="0" applyFont="1" applyFill="1" applyBorder="1"/>
    <xf numFmtId="0" fontId="11" fillId="0" borderId="21" xfId="0" applyFont="1" applyBorder="1"/>
    <xf numFmtId="0" fontId="7" fillId="0" borderId="21" xfId="0" applyFont="1" applyBorder="1"/>
    <xf numFmtId="2" fontId="22" fillId="0" borderId="21" xfId="0" applyNumberFormat="1" applyFont="1" applyBorder="1"/>
    <xf numFmtId="0" fontId="12" fillId="9" borderId="13" xfId="0" applyFont="1" applyFill="1" applyBorder="1" applyAlignment="1">
      <alignment vertical="top" wrapText="1"/>
    </xf>
    <xf numFmtId="0" fontId="14" fillId="9" borderId="10" xfId="0" applyFont="1" applyFill="1" applyBorder="1" applyProtection="1">
      <protection locked="0"/>
    </xf>
    <xf numFmtId="0" fontId="12" fillId="9" borderId="14" xfId="0" applyFont="1" applyFill="1" applyBorder="1" applyAlignment="1">
      <alignment vertical="top" wrapText="1"/>
    </xf>
    <xf numFmtId="0" fontId="14" fillId="9" borderId="16" xfId="0" applyFont="1" applyFill="1" applyBorder="1" applyProtection="1">
      <protection locked="0"/>
    </xf>
    <xf numFmtId="0" fontId="7" fillId="9" borderId="21" xfId="0" applyFont="1" applyFill="1" applyBorder="1"/>
    <xf numFmtId="0" fontId="11" fillId="9" borderId="21" xfId="0" applyFont="1" applyFill="1" applyBorder="1" applyAlignment="1">
      <alignment wrapText="1"/>
    </xf>
    <xf numFmtId="0" fontId="11" fillId="9" borderId="21" xfId="0" applyFont="1" applyFill="1" applyBorder="1"/>
    <xf numFmtId="0" fontId="7" fillId="9" borderId="22" xfId="0" applyFont="1" applyFill="1" applyBorder="1"/>
    <xf numFmtId="0" fontId="11" fillId="4" borderId="8" xfId="0" applyFont="1" applyFill="1" applyBorder="1"/>
    <xf numFmtId="0" fontId="12" fillId="9" borderId="21" xfId="0" applyFont="1" applyFill="1" applyBorder="1"/>
    <xf numFmtId="0" fontId="12" fillId="3" borderId="23" xfId="0" applyFont="1" applyFill="1" applyBorder="1"/>
    <xf numFmtId="0" fontId="12" fillId="2" borderId="23" xfId="0" applyFont="1" applyFill="1" applyBorder="1"/>
    <xf numFmtId="0" fontId="12" fillId="4" borderId="23" xfId="0" applyFont="1" applyFill="1" applyBorder="1"/>
    <xf numFmtId="0" fontId="12" fillId="3" borderId="10" xfId="0" applyFont="1" applyFill="1" applyBorder="1" applyAlignment="1">
      <alignment horizontal="right"/>
    </xf>
    <xf numFmtId="0" fontId="12" fillId="2" borderId="10" xfId="0" applyFont="1" applyFill="1" applyBorder="1" applyAlignment="1">
      <alignment horizontal="right"/>
    </xf>
    <xf numFmtId="0" fontId="12" fillId="4" borderId="10" xfId="0" applyFont="1" applyFill="1" applyBorder="1" applyAlignment="1">
      <alignment horizontal="right"/>
    </xf>
    <xf numFmtId="14" fontId="12" fillId="2" borderId="8" xfId="0" applyNumberFormat="1" applyFont="1" applyFill="1" applyBorder="1" applyAlignment="1">
      <alignment vertical="center" wrapText="1"/>
    </xf>
    <xf numFmtId="14" fontId="12" fillId="4" borderId="8" xfId="0" applyNumberFormat="1" applyFont="1" applyFill="1" applyBorder="1" applyAlignment="1">
      <alignment vertical="center" wrapText="1"/>
    </xf>
    <xf numFmtId="14" fontId="12" fillId="9" borderId="21" xfId="0" applyNumberFormat="1" applyFont="1" applyFill="1" applyBorder="1" applyAlignment="1">
      <alignment vertical="center" wrapText="1"/>
    </xf>
    <xf numFmtId="0" fontId="14" fillId="4" borderId="24" xfId="0" applyFont="1" applyFill="1" applyBorder="1" applyProtection="1">
      <protection locked="0"/>
    </xf>
    <xf numFmtId="0" fontId="14" fillId="3" borderId="8" xfId="0" applyFont="1" applyFill="1" applyBorder="1" applyProtection="1">
      <protection locked="0"/>
    </xf>
    <xf numFmtId="0" fontId="14" fillId="2" borderId="8" xfId="0" applyFont="1" applyFill="1" applyBorder="1" applyProtection="1">
      <protection locked="0"/>
    </xf>
    <xf numFmtId="0" fontId="14" fillId="3" borderId="11" xfId="0" applyFont="1" applyFill="1" applyBorder="1" applyProtection="1">
      <protection locked="0"/>
    </xf>
    <xf numFmtId="0" fontId="14" fillId="3" borderId="24" xfId="0" applyFont="1" applyFill="1" applyBorder="1" applyProtection="1">
      <protection locked="0"/>
    </xf>
    <xf numFmtId="0" fontId="12" fillId="0" borderId="1" xfId="0" applyFont="1" applyBorder="1" applyAlignment="1">
      <alignment horizontal="left" vertical="top" wrapText="1"/>
    </xf>
    <xf numFmtId="14" fontId="7" fillId="0" borderId="25" xfId="0" applyNumberFormat="1" applyFont="1" applyBorder="1"/>
    <xf numFmtId="0" fontId="12" fillId="3" borderId="18" xfId="0" applyFont="1" applyFill="1" applyBorder="1" applyAlignment="1">
      <alignment vertical="top" wrapText="1"/>
    </xf>
    <xf numFmtId="0" fontId="14" fillId="3" borderId="26" xfId="0" applyFont="1" applyFill="1" applyBorder="1" applyProtection="1">
      <protection locked="0"/>
    </xf>
    <xf numFmtId="0" fontId="14" fillId="3" borderId="27" xfId="0" applyFont="1" applyFill="1" applyBorder="1" applyProtection="1">
      <protection locked="0"/>
    </xf>
    <xf numFmtId="0" fontId="12" fillId="2" borderId="18" xfId="0" applyFont="1" applyFill="1" applyBorder="1" applyAlignment="1">
      <alignment vertical="top" wrapText="1"/>
    </xf>
    <xf numFmtId="0" fontId="14" fillId="2" borderId="27" xfId="0" applyFont="1" applyFill="1" applyBorder="1" applyProtection="1">
      <protection locked="0"/>
    </xf>
    <xf numFmtId="0" fontId="12" fillId="4" borderId="18" xfId="0" applyFont="1" applyFill="1" applyBorder="1" applyAlignment="1">
      <alignment vertical="top" wrapText="1"/>
    </xf>
    <xf numFmtId="0" fontId="14" fillId="4" borderId="27" xfId="0" applyFont="1" applyFill="1" applyBorder="1" applyProtection="1">
      <protection locked="0"/>
    </xf>
    <xf numFmtId="0" fontId="12" fillId="9" borderId="18" xfId="0" applyFont="1" applyFill="1" applyBorder="1" applyAlignment="1">
      <alignment vertical="top" wrapText="1"/>
    </xf>
    <xf numFmtId="0" fontId="14" fillId="9" borderId="27" xfId="0" applyFont="1" applyFill="1" applyBorder="1" applyProtection="1">
      <protection locked="0"/>
    </xf>
    <xf numFmtId="0" fontId="12" fillId="9" borderId="20" xfId="0" applyFont="1" applyFill="1" applyBorder="1" applyAlignment="1">
      <alignment vertical="top" wrapText="1"/>
    </xf>
    <xf numFmtId="0" fontId="14" fillId="9" borderId="28" xfId="0" applyFont="1" applyFill="1" applyBorder="1" applyProtection="1">
      <protection locked="0"/>
    </xf>
    <xf numFmtId="0" fontId="12" fillId="5" borderId="29" xfId="0" applyFont="1" applyFill="1" applyBorder="1" applyAlignment="1">
      <alignment horizontal="left" vertical="top"/>
    </xf>
    <xf numFmtId="0" fontId="12" fillId="3" borderId="29" xfId="0" applyFont="1" applyFill="1" applyBorder="1"/>
    <xf numFmtId="0" fontId="12" fillId="3" borderId="30" xfId="0" applyFont="1" applyFill="1" applyBorder="1"/>
    <xf numFmtId="14" fontId="12" fillId="3" borderId="29" xfId="0" applyNumberFormat="1" applyFont="1" applyFill="1" applyBorder="1" applyAlignment="1">
      <alignment vertical="center" wrapText="1"/>
    </xf>
    <xf numFmtId="0" fontId="12" fillId="3" borderId="31" xfId="0" applyFont="1" applyFill="1" applyBorder="1" applyAlignment="1">
      <alignment horizontal="right"/>
    </xf>
    <xf numFmtId="0" fontId="11" fillId="3" borderId="29" xfId="0" applyFont="1" applyFill="1" applyBorder="1"/>
    <xf numFmtId="0" fontId="11" fillId="3" borderId="29" xfId="0" applyFont="1" applyFill="1" applyBorder="1" applyAlignment="1">
      <alignment wrapText="1"/>
    </xf>
    <xf numFmtId="0" fontId="11" fillId="0" borderId="29" xfId="0" applyFont="1" applyBorder="1"/>
    <xf numFmtId="0" fontId="12" fillId="3" borderId="29" xfId="0" applyFont="1" applyFill="1" applyBorder="1" applyProtection="1">
      <protection locked="0"/>
    </xf>
    <xf numFmtId="0" fontId="12" fillId="0" borderId="29" xfId="0" applyFont="1" applyBorder="1"/>
    <xf numFmtId="2" fontId="22" fillId="0" borderId="29" xfId="0" applyNumberFormat="1" applyFont="1" applyBorder="1"/>
    <xf numFmtId="0" fontId="23" fillId="0" borderId="29" xfId="0" applyFont="1" applyBorder="1"/>
    <xf numFmtId="14" fontId="12" fillId="0" borderId="29" xfId="0" applyNumberFormat="1" applyFont="1" applyBorder="1"/>
    <xf numFmtId="0" fontId="12" fillId="3" borderId="32" xfId="0" applyFont="1" applyFill="1" applyBorder="1"/>
    <xf numFmtId="0" fontId="7" fillId="9" borderId="21" xfId="0" applyFont="1" applyFill="1" applyBorder="1" applyAlignment="1">
      <alignment horizontal="right"/>
    </xf>
    <xf numFmtId="0" fontId="14" fillId="5" borderId="33" xfId="0" applyFont="1" applyFill="1" applyBorder="1" applyAlignment="1">
      <alignment horizontal="left" vertical="top"/>
    </xf>
    <xf numFmtId="0" fontId="14" fillId="10" borderId="34" xfId="0" applyFont="1" applyFill="1" applyBorder="1" applyAlignment="1" applyProtection="1">
      <alignment vertical="top"/>
      <protection locked="0"/>
    </xf>
    <xf numFmtId="0" fontId="18" fillId="0" borderId="0" xfId="1"/>
    <xf numFmtId="0" fontId="24" fillId="0" borderId="0" xfId="0" applyFont="1"/>
    <xf numFmtId="0" fontId="14" fillId="3" borderId="26" xfId="0" applyFont="1" applyFill="1" applyBorder="1" applyAlignment="1" applyProtection="1">
      <alignment horizontal="left"/>
      <protection locked="0"/>
    </xf>
    <xf numFmtId="0" fontId="14" fillId="3" borderId="27" xfId="0" applyFont="1" applyFill="1" applyBorder="1" applyAlignment="1" applyProtection="1">
      <alignment horizontal="left"/>
      <protection locked="0"/>
    </xf>
    <xf numFmtId="0" fontId="14" fillId="2" borderId="27" xfId="0" applyFont="1" applyFill="1" applyBorder="1" applyAlignment="1" applyProtection="1">
      <alignment horizontal="left"/>
      <protection locked="0"/>
    </xf>
    <xf numFmtId="0" fontId="14" fillId="4" borderId="27" xfId="0" applyFont="1" applyFill="1" applyBorder="1" applyAlignment="1" applyProtection="1">
      <alignment horizontal="left"/>
      <protection locked="0"/>
    </xf>
    <xf numFmtId="0" fontId="14" fillId="9" borderId="27" xfId="0" applyFont="1" applyFill="1" applyBorder="1" applyAlignment="1" applyProtection="1">
      <alignment horizontal="left"/>
      <protection locked="0"/>
    </xf>
    <xf numFmtId="0" fontId="14" fillId="9" borderId="28" xfId="0" applyFont="1" applyFill="1" applyBorder="1" applyAlignment="1" applyProtection="1">
      <alignment horizontal="left"/>
      <protection locked="0"/>
    </xf>
    <xf numFmtId="0" fontId="14" fillId="3" borderId="17" xfId="0" applyFont="1" applyFill="1" applyBorder="1" applyAlignment="1" applyProtection="1">
      <alignment horizontal="left"/>
      <protection locked="0"/>
    </xf>
    <xf numFmtId="0" fontId="14" fillId="3" borderId="13" xfId="0" applyFont="1" applyFill="1" applyBorder="1" applyAlignment="1" applyProtection="1">
      <alignment horizontal="left"/>
      <protection locked="0"/>
    </xf>
    <xf numFmtId="0" fontId="14" fillId="2" borderId="13" xfId="0" applyFont="1" applyFill="1" applyBorder="1" applyAlignment="1" applyProtection="1">
      <alignment horizontal="left"/>
      <protection locked="0"/>
    </xf>
    <xf numFmtId="0" fontId="14" fillId="4" borderId="13" xfId="0" applyFont="1" applyFill="1" applyBorder="1" applyAlignment="1" applyProtection="1">
      <alignment horizontal="left"/>
      <protection locked="0"/>
    </xf>
    <xf numFmtId="0" fontId="14" fillId="9" borderId="13" xfId="0" applyFont="1" applyFill="1" applyBorder="1" applyAlignment="1" applyProtection="1">
      <alignment horizontal="left"/>
      <protection locked="0"/>
    </xf>
    <xf numFmtId="0" fontId="14" fillId="9" borderId="14" xfId="0" applyFont="1" applyFill="1" applyBorder="1" applyAlignment="1" applyProtection="1">
      <alignment horizontal="left"/>
      <protection locked="0"/>
    </xf>
    <xf numFmtId="0" fontId="14" fillId="0" borderId="10" xfId="0" applyFont="1" applyBorder="1"/>
    <xf numFmtId="0" fontId="7" fillId="0" borderId="37" xfId="0" applyFont="1" applyBorder="1" applyAlignment="1">
      <alignment horizontal="left" vertical="top" wrapText="1"/>
    </xf>
    <xf numFmtId="0" fontId="14" fillId="2" borderId="5" xfId="0" applyFont="1" applyFill="1" applyBorder="1" applyAlignment="1" applyProtection="1">
      <alignment vertical="top" wrapText="1"/>
      <protection locked="0"/>
    </xf>
    <xf numFmtId="0" fontId="14" fillId="4" borderId="5" xfId="0" applyFont="1" applyFill="1" applyBorder="1" applyAlignment="1" applyProtection="1">
      <alignment vertical="top" wrapText="1"/>
      <protection locked="0"/>
    </xf>
    <xf numFmtId="0" fontId="14" fillId="9" borderId="5" xfId="0" applyFont="1" applyFill="1" applyBorder="1" applyAlignment="1" applyProtection="1">
      <alignment vertical="top" wrapText="1"/>
      <protection locked="0"/>
    </xf>
    <xf numFmtId="0" fontId="25" fillId="0" borderId="0" xfId="0" applyFont="1"/>
    <xf numFmtId="14" fontId="12" fillId="0" borderId="12" xfId="0" applyNumberFormat="1" applyFont="1" applyBorder="1" applyAlignment="1">
      <alignment horizontal="center" vertical="center"/>
    </xf>
    <xf numFmtId="0" fontId="7" fillId="0" borderId="40" xfId="0" applyFont="1" applyBorder="1" applyAlignment="1">
      <alignment horizontal="left" vertical="top" wrapText="1"/>
    </xf>
    <xf numFmtId="0" fontId="7" fillId="0" borderId="9" xfId="0" applyFont="1" applyBorder="1" applyAlignment="1">
      <alignment horizontal="left" vertical="top" wrapText="1"/>
    </xf>
    <xf numFmtId="0" fontId="12" fillId="0" borderId="9" xfId="0" applyFont="1" applyBorder="1" applyAlignment="1">
      <alignment vertical="top" wrapText="1"/>
    </xf>
    <xf numFmtId="0" fontId="12" fillId="8" borderId="9" xfId="0" applyFont="1" applyFill="1" applyBorder="1" applyAlignment="1">
      <alignment horizontal="left" vertical="top"/>
    </xf>
    <xf numFmtId="0" fontId="16" fillId="8" borderId="9" xfId="0" applyFont="1" applyFill="1" applyBorder="1"/>
    <xf numFmtId="0" fontId="12" fillId="8" borderId="9" xfId="0" applyFont="1" applyFill="1" applyBorder="1" applyAlignment="1">
      <alignment horizontal="left" vertical="top" wrapText="1"/>
    </xf>
    <xf numFmtId="0" fontId="7" fillId="8" borderId="9" xfId="0" applyFont="1" applyFill="1" applyBorder="1" applyAlignment="1">
      <alignment vertical="top" wrapText="1"/>
    </xf>
    <xf numFmtId="0" fontId="7" fillId="8" borderId="9" xfId="0" applyFont="1" applyFill="1" applyBorder="1" applyAlignment="1">
      <alignment vertical="top"/>
    </xf>
    <xf numFmtId="0" fontId="12" fillId="0" borderId="43" xfId="0" applyFont="1" applyBorder="1" applyAlignment="1">
      <alignment vertical="top" wrapText="1"/>
    </xf>
    <xf numFmtId="0" fontId="7" fillId="9" borderId="8" xfId="0" applyFont="1" applyFill="1" applyBorder="1"/>
    <xf numFmtId="14" fontId="12" fillId="9" borderId="8" xfId="0" applyNumberFormat="1" applyFont="1" applyFill="1" applyBorder="1" applyAlignment="1">
      <alignment vertical="center" wrapText="1"/>
    </xf>
    <xf numFmtId="0" fontId="7" fillId="9" borderId="8" xfId="0" applyFont="1" applyFill="1" applyBorder="1" applyAlignment="1">
      <alignment horizontal="right"/>
    </xf>
    <xf numFmtId="0" fontId="11" fillId="9" borderId="8" xfId="0" applyFont="1" applyFill="1" applyBorder="1"/>
    <xf numFmtId="0" fontId="11" fillId="9" borderId="8" xfId="0" applyFont="1" applyFill="1" applyBorder="1" applyAlignment="1">
      <alignment wrapText="1"/>
    </xf>
    <xf numFmtId="0" fontId="12" fillId="9" borderId="8" xfId="0" applyFont="1" applyFill="1" applyBorder="1"/>
    <xf numFmtId="14" fontId="12" fillId="0" borderId="8" xfId="0" applyNumberFormat="1" applyFont="1" applyBorder="1" applyAlignment="1">
      <alignment horizontal="center" vertical="center"/>
    </xf>
    <xf numFmtId="0" fontId="7" fillId="9" borderId="12" xfId="0" applyFont="1" applyFill="1" applyBorder="1"/>
    <xf numFmtId="14" fontId="12" fillId="9" borderId="12" xfId="0" applyNumberFormat="1" applyFont="1" applyFill="1" applyBorder="1" applyAlignment="1">
      <alignment vertical="center" wrapText="1"/>
    </xf>
    <xf numFmtId="0" fontId="7" fillId="9" borderId="12" xfId="0" applyFont="1" applyFill="1" applyBorder="1" applyAlignment="1">
      <alignment horizontal="right"/>
    </xf>
    <xf numFmtId="0" fontId="11" fillId="9" borderId="12" xfId="0" applyFont="1" applyFill="1" applyBorder="1"/>
    <xf numFmtId="0" fontId="11" fillId="9" borderId="12" xfId="0" applyFont="1" applyFill="1" applyBorder="1" applyAlignment="1">
      <alignment wrapText="1"/>
    </xf>
    <xf numFmtId="0" fontId="11" fillId="0" borderId="12" xfId="0" applyFont="1" applyBorder="1"/>
    <xf numFmtId="0" fontId="12" fillId="9" borderId="12" xfId="0" applyFont="1" applyFill="1" applyBorder="1"/>
    <xf numFmtId="0" fontId="7" fillId="0" borderId="12" xfId="0" applyFont="1" applyBorder="1"/>
    <xf numFmtId="2" fontId="22" fillId="0" borderId="12" xfId="0" applyNumberFormat="1" applyFont="1" applyBorder="1"/>
    <xf numFmtId="0" fontId="7" fillId="9" borderId="36" xfId="0" applyFont="1" applyFill="1" applyBorder="1"/>
    <xf numFmtId="14" fontId="12" fillId="0" borderId="21" xfId="0" applyNumberFormat="1" applyFont="1" applyBorder="1" applyAlignment="1">
      <alignment horizontal="center" vertical="center"/>
    </xf>
    <xf numFmtId="0" fontId="7" fillId="9" borderId="19" xfId="0" applyFont="1" applyFill="1" applyBorder="1"/>
    <xf numFmtId="0" fontId="12" fillId="9" borderId="8" xfId="0" applyFont="1" applyFill="1" applyBorder="1" applyProtection="1">
      <protection locked="0"/>
    </xf>
    <xf numFmtId="0" fontId="4" fillId="0" borderId="0" xfId="0" applyFont="1"/>
    <xf numFmtId="0" fontId="3" fillId="6" borderId="0" xfId="0" applyFont="1" applyFill="1"/>
    <xf numFmtId="0" fontId="4" fillId="0" borderId="12" xfId="0" applyFont="1" applyBorder="1"/>
    <xf numFmtId="0" fontId="4" fillId="6" borderId="0" xfId="0" applyFont="1" applyFill="1"/>
    <xf numFmtId="0" fontId="4" fillId="6" borderId="0" xfId="0" applyFont="1" applyFill="1" applyAlignment="1">
      <alignment vertical="center"/>
    </xf>
    <xf numFmtId="0" fontId="4" fillId="6" borderId="0" xfId="0" applyFont="1" applyFill="1" applyAlignment="1">
      <alignment vertical="center" wrapText="1"/>
    </xf>
    <xf numFmtId="0" fontId="12" fillId="2" borderId="13" xfId="0" applyFont="1" applyFill="1" applyBorder="1" applyAlignment="1">
      <alignment horizontal="right"/>
    </xf>
    <xf numFmtId="0" fontId="12" fillId="2" borderId="10" xfId="0" applyFont="1" applyFill="1" applyBorder="1"/>
    <xf numFmtId="0" fontId="12" fillId="0" borderId="40" xfId="0" applyFont="1" applyBorder="1" applyAlignment="1">
      <alignment vertical="center" wrapText="1"/>
    </xf>
    <xf numFmtId="0" fontId="12" fillId="0" borderId="41" xfId="0" applyFont="1" applyBorder="1" applyAlignment="1">
      <alignment vertical="center" wrapText="1"/>
    </xf>
    <xf numFmtId="0" fontId="12" fillId="0" borderId="42" xfId="0" applyFont="1" applyBorder="1" applyAlignment="1">
      <alignment vertical="center" wrapText="1"/>
    </xf>
    <xf numFmtId="14" fontId="12" fillId="0" borderId="9" xfId="0" applyNumberFormat="1" applyFont="1" applyBorder="1" applyAlignment="1">
      <alignment vertical="center" wrapText="1"/>
    </xf>
    <xf numFmtId="14" fontId="12" fillId="0" borderId="38" xfId="0" applyNumberFormat="1" applyFont="1" applyBorder="1" applyAlignment="1">
      <alignment vertical="center" wrapText="1"/>
    </xf>
    <xf numFmtId="14" fontId="12" fillId="0" borderId="39" xfId="0" applyNumberFormat="1" applyFont="1" applyBorder="1" applyAlignment="1">
      <alignment vertical="center" wrapText="1"/>
    </xf>
    <xf numFmtId="0" fontId="12" fillId="9" borderId="44" xfId="0" applyFont="1" applyFill="1" applyBorder="1"/>
    <xf numFmtId="0" fontId="12" fillId="2" borderId="8" xfId="0" applyFont="1" applyFill="1" applyBorder="1" applyAlignment="1">
      <alignment horizontal="right"/>
    </xf>
    <xf numFmtId="0" fontId="12" fillId="9" borderId="11" xfId="0" applyFont="1" applyFill="1" applyBorder="1"/>
    <xf numFmtId="0" fontId="7" fillId="9" borderId="11" xfId="0" applyFont="1" applyFill="1" applyBorder="1"/>
    <xf numFmtId="0" fontId="19" fillId="6" borderId="0" xfId="0" applyFont="1" applyFill="1" applyAlignment="1">
      <alignment horizontal="left" vertical="top"/>
    </xf>
    <xf numFmtId="0" fontId="28" fillId="6" borderId="0" xfId="0" applyFont="1" applyFill="1" applyAlignment="1">
      <alignment horizontal="left" vertical="top"/>
    </xf>
    <xf numFmtId="0" fontId="20" fillId="6" borderId="0" xfId="0" applyFont="1" applyFill="1" applyAlignment="1">
      <alignment horizontal="left" vertical="top"/>
    </xf>
    <xf numFmtId="0" fontId="7" fillId="0" borderId="30" xfId="0" applyFont="1" applyBorder="1" applyAlignment="1">
      <alignment horizontal="center"/>
    </xf>
    <xf numFmtId="0" fontId="2" fillId="0" borderId="0" xfId="0" applyFont="1"/>
    <xf numFmtId="0" fontId="7" fillId="0" borderId="35" xfId="0" applyFont="1" applyBorder="1" applyAlignment="1">
      <alignment horizontal="center" vertical="center" wrapText="1"/>
    </xf>
    <xf numFmtId="0" fontId="7" fillId="0" borderId="12" xfId="0" applyFont="1" applyBorder="1" applyAlignment="1">
      <alignment horizontal="center" vertical="center" wrapText="1"/>
    </xf>
    <xf numFmtId="0" fontId="12" fillId="0" borderId="12" xfId="0" applyFont="1" applyBorder="1" applyAlignment="1">
      <alignment horizontal="center" vertical="center" wrapText="1"/>
    </xf>
    <xf numFmtId="14" fontId="7" fillId="0" borderId="12" xfId="0" applyNumberFormat="1" applyFont="1" applyBorder="1" applyAlignment="1">
      <alignment horizontal="center" vertical="center" wrapText="1"/>
    </xf>
    <xf numFmtId="14" fontId="7" fillId="0" borderId="36" xfId="0" applyNumberFormat="1" applyFont="1" applyBorder="1" applyAlignment="1">
      <alignment horizontal="center" vertical="center" wrapText="1"/>
    </xf>
    <xf numFmtId="0" fontId="7" fillId="0" borderId="0" xfId="0" applyFont="1" applyAlignment="1">
      <alignment horizontal="center" vertical="center" wrapText="1"/>
    </xf>
    <xf numFmtId="0" fontId="7" fillId="11" borderId="0" xfId="0" applyFont="1" applyFill="1"/>
    <xf numFmtId="1" fontId="15" fillId="5" borderId="18" xfId="0" applyNumberFormat="1" applyFont="1" applyFill="1" applyBorder="1"/>
    <xf numFmtId="0" fontId="15" fillId="5" borderId="8" xfId="0" applyFont="1" applyFill="1" applyBorder="1"/>
    <xf numFmtId="14" fontId="15" fillId="5" borderId="8" xfId="0" applyNumberFormat="1" applyFont="1" applyFill="1" applyBorder="1"/>
    <xf numFmtId="14" fontId="2" fillId="0" borderId="8" xfId="0" applyNumberFormat="1" applyFont="1" applyBorder="1"/>
    <xf numFmtId="0" fontId="2" fillId="0" borderId="8" xfId="0" applyFont="1" applyBorder="1"/>
    <xf numFmtId="0" fontId="2" fillId="0" borderId="8" xfId="0" applyFont="1" applyBorder="1" applyAlignment="1">
      <alignment wrapText="1"/>
    </xf>
    <xf numFmtId="14" fontId="15" fillId="5" borderId="19" xfId="0" applyNumberFormat="1" applyFont="1" applyFill="1" applyBorder="1"/>
    <xf numFmtId="0" fontId="29" fillId="11" borderId="0" xfId="0" applyFont="1" applyFill="1"/>
    <xf numFmtId="0" fontId="2" fillId="0" borderId="0" xfId="0" applyFont="1" applyAlignment="1">
      <alignment wrapText="1"/>
    </xf>
    <xf numFmtId="0" fontId="2" fillId="11" borderId="0" xfId="0" applyFont="1" applyFill="1"/>
    <xf numFmtId="0" fontId="21" fillId="0" borderId="0" xfId="0" applyFont="1" applyAlignment="1">
      <alignment horizontal="left" vertical="center"/>
    </xf>
    <xf numFmtId="0" fontId="21" fillId="0" borderId="0" xfId="0" applyFont="1" applyAlignment="1">
      <alignment horizontal="left" vertical="center" wrapText="1" indent="2"/>
    </xf>
    <xf numFmtId="0" fontId="30" fillId="0" borderId="0" xfId="0" applyFont="1" applyAlignment="1">
      <alignment horizontal="left" vertical="center"/>
    </xf>
    <xf numFmtId="0" fontId="1" fillId="11" borderId="0" xfId="0" applyFont="1" applyFill="1"/>
    <xf numFmtId="0" fontId="1" fillId="0" borderId="0" xfId="0" applyFont="1"/>
    <xf numFmtId="14" fontId="14" fillId="10" borderId="4" xfId="0" applyNumberFormat="1" applyFont="1" applyFill="1" applyBorder="1" applyAlignment="1" applyProtection="1">
      <alignment horizontal="center" vertical="center"/>
      <protection locked="0"/>
    </xf>
    <xf numFmtId="14" fontId="14" fillId="10" borderId="2" xfId="0" applyNumberFormat="1" applyFont="1" applyFill="1" applyBorder="1" applyAlignment="1" applyProtection="1">
      <alignment horizontal="center" vertical="center"/>
      <protection locked="0"/>
    </xf>
    <xf numFmtId="14" fontId="14" fillId="10" borderId="3" xfId="0" applyNumberFormat="1" applyFont="1" applyFill="1" applyBorder="1" applyAlignment="1" applyProtection="1">
      <alignment horizontal="center" vertical="center"/>
      <protection locked="0"/>
    </xf>
    <xf numFmtId="1" fontId="14" fillId="10" borderId="4" xfId="0" applyNumberFormat="1" applyFont="1" applyFill="1" applyBorder="1" applyAlignment="1" applyProtection="1">
      <alignment horizontal="center" vertical="center"/>
      <protection locked="0"/>
    </xf>
    <xf numFmtId="1" fontId="14" fillId="10" borderId="2" xfId="0" applyNumberFormat="1" applyFont="1" applyFill="1" applyBorder="1" applyAlignment="1" applyProtection="1">
      <alignment horizontal="center" vertical="center"/>
      <protection locked="0"/>
    </xf>
    <xf numFmtId="1" fontId="14" fillId="10" borderId="3" xfId="0" applyNumberFormat="1" applyFont="1" applyFill="1" applyBorder="1" applyAlignment="1" applyProtection="1">
      <alignment horizontal="center" vertical="center"/>
      <protection locked="0"/>
    </xf>
    <xf numFmtId="14" fontId="14" fillId="6" borderId="4" xfId="0" applyNumberFormat="1" applyFont="1" applyFill="1" applyBorder="1" applyAlignment="1" applyProtection="1">
      <alignment horizontal="center" vertical="center"/>
      <protection locked="0"/>
    </xf>
    <xf numFmtId="14" fontId="14" fillId="6" borderId="2" xfId="0" applyNumberFormat="1" applyFont="1" applyFill="1" applyBorder="1" applyAlignment="1" applyProtection="1">
      <alignment horizontal="center" vertical="center"/>
      <protection locked="0"/>
    </xf>
    <xf numFmtId="14" fontId="14" fillId="6" borderId="3" xfId="0" applyNumberFormat="1" applyFont="1" applyFill="1" applyBorder="1" applyAlignment="1" applyProtection="1">
      <alignment horizontal="center" vertical="center"/>
      <protection locked="0"/>
    </xf>
    <xf numFmtId="14" fontId="12" fillId="10" borderId="4" xfId="0" applyNumberFormat="1" applyFont="1" applyFill="1" applyBorder="1" applyAlignment="1" applyProtection="1">
      <alignment horizontal="center" vertical="center"/>
      <protection locked="0"/>
    </xf>
    <xf numFmtId="14" fontId="12" fillId="10" borderId="2" xfId="0" applyNumberFormat="1" applyFont="1" applyFill="1" applyBorder="1" applyAlignment="1" applyProtection="1">
      <alignment horizontal="center" vertical="center"/>
      <protection locked="0"/>
    </xf>
    <xf numFmtId="14" fontId="12" fillId="10" borderId="3" xfId="0" applyNumberFormat="1" applyFont="1" applyFill="1" applyBorder="1" applyAlignment="1" applyProtection="1">
      <alignment horizontal="center" vertical="center"/>
      <protection locked="0"/>
    </xf>
    <xf numFmtId="14" fontId="14" fillId="3" borderId="4" xfId="0" applyNumberFormat="1" applyFont="1" applyFill="1" applyBorder="1" applyAlignment="1" applyProtection="1">
      <alignment horizontal="center" vertical="center" wrapText="1"/>
      <protection locked="0"/>
    </xf>
    <xf numFmtId="14" fontId="14" fillId="3" borderId="2" xfId="0" applyNumberFormat="1" applyFont="1" applyFill="1" applyBorder="1" applyAlignment="1" applyProtection="1">
      <alignment horizontal="center" vertical="center" wrapText="1"/>
      <protection locked="0"/>
    </xf>
    <xf numFmtId="14" fontId="14" fillId="3" borderId="3" xfId="0" applyNumberFormat="1" applyFont="1" applyFill="1" applyBorder="1" applyAlignment="1" applyProtection="1">
      <alignment horizontal="center" vertical="center" wrapText="1"/>
      <protection locked="0"/>
    </xf>
    <xf numFmtId="0" fontId="26" fillId="0" borderId="0" xfId="0" applyFont="1" applyAlignment="1">
      <alignment horizontal="left"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14" fontId="12" fillId="0" borderId="9" xfId="0" applyNumberFormat="1" applyFont="1" applyBorder="1" applyAlignment="1">
      <alignment horizontal="center" vertical="center" wrapText="1"/>
    </xf>
    <xf numFmtId="14" fontId="12" fillId="0" borderId="38" xfId="0" applyNumberFormat="1" applyFont="1" applyBorder="1" applyAlignment="1">
      <alignment horizontal="center" vertical="center" wrapText="1"/>
    </xf>
    <xf numFmtId="14" fontId="12" fillId="0" borderId="39" xfId="0" applyNumberFormat="1" applyFont="1" applyBorder="1" applyAlignment="1">
      <alignment horizontal="center" vertical="center" wrapText="1"/>
    </xf>
    <xf numFmtId="0" fontId="8" fillId="0" borderId="0" xfId="0" applyFont="1" applyAlignment="1">
      <alignment horizontal="left"/>
    </xf>
    <xf numFmtId="0" fontId="12" fillId="0" borderId="35" xfId="0" applyFont="1" applyBorder="1" applyAlignment="1">
      <alignment horizontal="center" vertical="center" wrapText="1"/>
    </xf>
    <xf numFmtId="14" fontId="12" fillId="0" borderId="12" xfId="0" applyNumberFormat="1" applyFont="1" applyBorder="1" applyAlignment="1">
      <alignment horizontal="center" vertical="center" wrapText="1"/>
    </xf>
    <xf numFmtId="0" fontId="7" fillId="0" borderId="30" xfId="0" applyFont="1" applyBorder="1" applyAlignment="1">
      <alignment horizontal="center"/>
    </xf>
    <xf numFmtId="0" fontId="7" fillId="0" borderId="31" xfId="0" applyFont="1" applyBorder="1" applyAlignment="1">
      <alignment horizontal="center"/>
    </xf>
    <xf numFmtId="0" fontId="7" fillId="0" borderId="46" xfId="0" applyFont="1" applyBorder="1" applyAlignment="1">
      <alignment horizontal="center"/>
    </xf>
    <xf numFmtId="0" fontId="7" fillId="0" borderId="45" xfId="0" applyFont="1" applyBorder="1" applyAlignment="1">
      <alignment horizontal="center"/>
    </xf>
    <xf numFmtId="0" fontId="7" fillId="0" borderId="15" xfId="0" applyFont="1" applyBorder="1" applyAlignment="1">
      <alignment horizontal="center"/>
    </xf>
    <xf numFmtId="0" fontId="7" fillId="0" borderId="29" xfId="0" applyFont="1" applyBorder="1" applyAlignment="1">
      <alignment horizontal="center"/>
    </xf>
    <xf numFmtId="0" fontId="19" fillId="6" borderId="0" xfId="0" applyFont="1" applyFill="1" applyAlignment="1">
      <alignment horizontal="left" vertical="top"/>
    </xf>
  </cellXfs>
  <cellStyles count="2">
    <cellStyle name="Hyperlink" xfId="1" builtinId="8"/>
    <cellStyle name="Normal" xfId="0" builtinId="0"/>
  </cellStyles>
  <dxfs count="8">
    <dxf>
      <font>
        <color rgb="FF2C5E36"/>
      </font>
    </dxf>
    <dxf>
      <font>
        <color rgb="FFFF0000"/>
      </font>
    </dxf>
    <dxf>
      <font>
        <color theme="1"/>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C4D79B"/>
      <color rgb="FF2C5E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68329</xdr:colOff>
      <xdr:row>42</xdr:row>
      <xdr:rowOff>173935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8897590" cy="70981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a:p>
          <a:endParaRPr lang="en-GB" sz="1100" b="0"/>
        </a:p>
        <a:p>
          <a:endParaRPr lang="en-GB" sz="1100" b="0"/>
        </a:p>
        <a:p>
          <a:endParaRPr lang="en-GB" sz="1100" b="0"/>
        </a:p>
        <a:p>
          <a:r>
            <a:rPr lang="en-GB" sz="2000" b="1"/>
            <a:t>SSNAP Therapy</a:t>
          </a:r>
          <a:r>
            <a:rPr lang="en-GB" sz="2000" b="1" baseline="0"/>
            <a:t> Intensity Calculator </a:t>
          </a:r>
        </a:p>
        <a:p>
          <a:endParaRPr lang="en-GB" sz="1100" b="1" baseline="0"/>
        </a:p>
        <a:p>
          <a:r>
            <a:rPr lang="en-GB" sz="1100" b="0"/>
            <a:t>This therapy calculator allows</a:t>
          </a:r>
          <a:r>
            <a:rPr lang="en-GB" sz="1100" b="0" baseline="0"/>
            <a:t> users to collect section 4 therapy intensity data ready for input into the SSNAP webtool</a:t>
          </a:r>
        </a:p>
        <a:p>
          <a:endParaRPr lang="en-GB" sz="1100" b="0" baseline="0"/>
        </a:p>
        <a:p>
          <a:r>
            <a:rPr lang="en-GB" sz="1100" b="0" baseline="0"/>
            <a:t>The questions within this tool mirror the questions on the SSNAP webtool. Ensure you enter all of the information carefully and precisely as the webtool has sophisticated validations that this calculator cannot fully replicate. </a:t>
          </a:r>
        </a:p>
        <a:p>
          <a:endParaRPr lang="en-GB" sz="1100" b="0" baseline="0"/>
        </a:p>
        <a:p>
          <a:r>
            <a:rPr lang="en-GB" sz="1400" b="1" baseline="0"/>
            <a:t>Instructions</a:t>
          </a:r>
        </a:p>
        <a:p>
          <a:endParaRPr lang="en-GB" sz="1400" b="1" baseline="0"/>
        </a:p>
        <a:p>
          <a:r>
            <a:rPr lang="en-GB" sz="1100" b="0" baseline="0"/>
            <a:t>The first grouping is an example of how to enter the data. </a:t>
          </a:r>
        </a:p>
        <a:p>
          <a:endParaRPr lang="en-GB" sz="1100" b="0" baseline="0"/>
        </a:p>
        <a:p>
          <a:r>
            <a:rPr lang="en-GB" sz="1100" b="0" baseline="0"/>
            <a:t>1) Enter basic patient details, Surname/DOB/ID number for identification on the webtool. A record must be started for the patient in order to obtain the ID</a:t>
          </a:r>
        </a:p>
        <a:p>
          <a:endParaRPr lang="en-GB" sz="1100" b="0" baseline="0"/>
        </a:p>
        <a:p>
          <a:r>
            <a:rPr lang="en-GB" sz="1100" b="0" baseline="0"/>
            <a:t>2) Enter the first assessment date and whether the patient was eligible at any point for each of type of therapy or care. Enter the date the patient was discharged from your service. You only need to enter the first assessment and discharge dates once for each patient. The other cells have been greyed out for you. </a:t>
          </a:r>
        </a:p>
        <a:p>
          <a:endParaRPr lang="en-GB" sz="1100" b="0" baseline="0"/>
        </a:p>
        <a:p>
          <a:r>
            <a:rPr lang="en-GB" sz="1100" b="0" baseline="0"/>
            <a:t>3) Enter the total minutes of therapy the patient receives on each day, if the patient does not receive therapy, leave the cell blank as you cannot input 0. Enter the number of minutes of therapy given by: therapy assistant, teletherapy and group sessions in the respective cells. </a:t>
          </a:r>
        </a:p>
        <a:p>
          <a:endParaRPr lang="en-GB" sz="1100" b="0" baseline="0"/>
        </a:p>
        <a:p>
          <a:r>
            <a:rPr lang="en-GB" sz="1100" b="0" baseline="0"/>
            <a:t>4) In the data entry tab, click on 'Click here to go to 'Notes'' to enter or review comments for each patient, use these to provide notes on contextual information for local review.  </a:t>
          </a:r>
        </a:p>
        <a:p>
          <a:endParaRPr lang="en-GB" sz="1100" b="0" baseline="0"/>
        </a:p>
        <a:p>
          <a:r>
            <a:rPr lang="en-GB" sz="1100" b="0" baseline="0"/>
            <a:t>5) Review and check the Therapy Summary Sheet prior to data entry on the SSNAP webtool. Validation errors will be displayed when entering inconsistent data in the data entry sheet, however we recommend thoroughly checking prior to entering on the webtool.</a:t>
          </a:r>
        </a:p>
        <a:p>
          <a:endParaRPr lang="en-GB" sz="1100" b="0" baseline="0"/>
        </a:p>
        <a:p>
          <a:r>
            <a:rPr lang="en-GB" sz="1100" b="0" baseline="0"/>
            <a:t>6) Once a record has been entered on the webtool ensure this is updated on the Summary Sheet. </a:t>
          </a:r>
        </a:p>
        <a:p>
          <a:endParaRPr lang="en-GB" sz="1100" b="0" baseline="0"/>
        </a:p>
        <a:p>
          <a:endParaRPr lang="en-GB" sz="700" b="0" baseline="0"/>
        </a:p>
        <a:p>
          <a:r>
            <a:rPr lang="en-GB" sz="1100" b="1" baseline="0"/>
            <a:t>We hope you find this tool useful, any comments or suggestions, please contact the helpdesk at </a:t>
          </a:r>
          <a:r>
            <a:rPr lang="en-GB" sz="1100" b="1" baseline="0">
              <a:solidFill>
                <a:srgbClr val="FF0000"/>
              </a:solidFill>
            </a:rPr>
            <a:t>ssnap@kcl.ac.uk </a:t>
          </a:r>
        </a:p>
        <a:p>
          <a:endParaRPr lang="en-GB" sz="1100" b="1" baseline="0"/>
        </a:p>
        <a:p>
          <a:endParaRPr lang="en-GB" sz="1100" b="0" baseline="0"/>
        </a:p>
      </xdr:txBody>
    </xdr:sp>
    <xdr:clientData/>
  </xdr:twoCellAnchor>
  <xdr:twoCellAnchor editAs="oneCell">
    <xdr:from>
      <xdr:col>7</xdr:col>
      <xdr:colOff>381001</xdr:colOff>
      <xdr:row>0</xdr:row>
      <xdr:rowOff>33130</xdr:rowOff>
    </xdr:from>
    <xdr:to>
      <xdr:col>13</xdr:col>
      <xdr:colOff>41414</xdr:colOff>
      <xdr:row>4</xdr:row>
      <xdr:rowOff>58492</xdr:rowOff>
    </xdr:to>
    <xdr:pic>
      <xdr:nvPicPr>
        <xdr:cNvPr id="4" name="Picture 3">
          <a:extLst>
            <a:ext uri="{FF2B5EF4-FFF2-40B4-BE49-F238E27FC236}">
              <a16:creationId xmlns:a16="http://schemas.microsoft.com/office/drawing/2014/main" id="{8795456A-B33F-FF47-4FCD-02A87AF827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35218" y="33130"/>
          <a:ext cx="3735457" cy="7542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1"/>
  <sheetViews>
    <sheetView view="pageBreakPreview" topLeftCell="A7" zoomScale="130" zoomScaleNormal="115" zoomScaleSheetLayoutView="130" workbookViewId="0">
      <selection activeCell="Q9" sqref="Q9"/>
    </sheetView>
  </sheetViews>
  <sheetFormatPr defaultColWidth="8.875" defaultRowHeight="14.25" x14ac:dyDescent="0.2"/>
  <sheetData>
    <row r="11" ht="15" customHeight="1" x14ac:dyDescent="0.2"/>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X606"/>
  <sheetViews>
    <sheetView showZeros="0" tabSelected="1" zoomScale="86" zoomScaleNormal="86" workbookViewId="0">
      <pane xSplit="8" ySplit="6" topLeftCell="CR581" activePane="bottomRight" state="frozen"/>
      <selection pane="topRight" activeCell="H1" sqref="H1"/>
      <selection pane="bottomLeft" activeCell="A7" sqref="A7"/>
      <selection pane="bottomRight" activeCell="CW588" sqref="CW588"/>
    </sheetView>
  </sheetViews>
  <sheetFormatPr defaultColWidth="8.875" defaultRowHeight="15" customHeight="1" x14ac:dyDescent="0.25"/>
  <cols>
    <col min="1" max="1" width="9.125" customWidth="1"/>
    <col min="2" max="3" width="16.5" style="5" customWidth="1"/>
    <col min="4" max="4" width="15.875" bestFit="1" customWidth="1"/>
    <col min="5" max="5" width="16.625" customWidth="1"/>
    <col min="6" max="6" width="51.125" style="9" bestFit="1" customWidth="1"/>
    <col min="7" max="7" width="16.625" bestFit="1" customWidth="1"/>
    <col min="8" max="8" width="9" style="9" customWidth="1"/>
    <col min="9" max="100" width="12.625" customWidth="1"/>
    <col min="101" max="102" width="28.625" bestFit="1" customWidth="1"/>
  </cols>
  <sheetData>
    <row r="1" spans="1:102" ht="28.5" customHeight="1" x14ac:dyDescent="0.45">
      <c r="A1" s="4" t="s">
        <v>0</v>
      </c>
      <c r="F1" s="9" t="s">
        <v>1</v>
      </c>
      <c r="G1" s="134" t="s">
        <v>2</v>
      </c>
    </row>
    <row r="2" spans="1:102" ht="34.5" customHeight="1" x14ac:dyDescent="0.25">
      <c r="A2" s="225" t="s">
        <v>3</v>
      </c>
      <c r="B2" s="225"/>
      <c r="C2" s="225"/>
      <c r="D2" s="225"/>
      <c r="E2" s="225"/>
      <c r="F2" s="225"/>
      <c r="G2" s="134" t="s">
        <v>4</v>
      </c>
    </row>
    <row r="3" spans="1:102" ht="15" customHeight="1" x14ac:dyDescent="0.25">
      <c r="A3" s="165" t="s">
        <v>5</v>
      </c>
      <c r="G3" s="134" t="s">
        <v>6</v>
      </c>
    </row>
    <row r="4" spans="1:102" ht="15" customHeight="1" x14ac:dyDescent="0.25">
      <c r="A4" s="115" t="s">
        <v>7</v>
      </c>
      <c r="C4" s="116"/>
    </row>
    <row r="5" spans="1:102" ht="15" customHeight="1" thickBot="1" x14ac:dyDescent="0.3">
      <c r="A5" s="2"/>
      <c r="C5" s="116"/>
    </row>
    <row r="6" spans="1:102" s="2" customFormat="1" ht="93" customHeight="1" thickBot="1" x14ac:dyDescent="0.3">
      <c r="A6" s="24" t="s">
        <v>8</v>
      </c>
      <c r="B6" s="25" t="s">
        <v>9</v>
      </c>
      <c r="C6" s="25" t="s">
        <v>10</v>
      </c>
      <c r="D6" s="24" t="s">
        <v>11</v>
      </c>
      <c r="E6" s="130" t="s">
        <v>12</v>
      </c>
      <c r="F6" s="20" t="s">
        <v>13</v>
      </c>
      <c r="G6" s="24" t="s">
        <v>14</v>
      </c>
      <c r="H6" s="85" t="s">
        <v>15</v>
      </c>
      <c r="I6" s="86">
        <v>45566</v>
      </c>
      <c r="J6" s="86">
        <v>45567</v>
      </c>
      <c r="K6" s="86">
        <v>45568</v>
      </c>
      <c r="L6" s="86">
        <v>45569</v>
      </c>
      <c r="M6" s="86">
        <v>45570</v>
      </c>
      <c r="N6" s="86">
        <v>45571</v>
      </c>
      <c r="O6" s="86">
        <v>45572</v>
      </c>
      <c r="P6" s="86">
        <v>45573</v>
      </c>
      <c r="Q6" s="86">
        <v>45574</v>
      </c>
      <c r="R6" s="86">
        <v>45575</v>
      </c>
      <c r="S6" s="86">
        <v>45576</v>
      </c>
      <c r="T6" s="86">
        <v>45577</v>
      </c>
      <c r="U6" s="86">
        <v>45578</v>
      </c>
      <c r="V6" s="86">
        <v>45579</v>
      </c>
      <c r="W6" s="86">
        <v>45580</v>
      </c>
      <c r="X6" s="86">
        <v>45581</v>
      </c>
      <c r="Y6" s="86">
        <v>45582</v>
      </c>
      <c r="Z6" s="86">
        <v>45583</v>
      </c>
      <c r="AA6" s="86">
        <v>45584</v>
      </c>
      <c r="AB6" s="86">
        <v>45585</v>
      </c>
      <c r="AC6" s="86">
        <v>45586</v>
      </c>
      <c r="AD6" s="86">
        <v>45587</v>
      </c>
      <c r="AE6" s="86">
        <v>45588</v>
      </c>
      <c r="AF6" s="86">
        <v>45589</v>
      </c>
      <c r="AG6" s="86">
        <v>45590</v>
      </c>
      <c r="AH6" s="86">
        <v>45591</v>
      </c>
      <c r="AI6" s="86">
        <v>45592</v>
      </c>
      <c r="AJ6" s="86">
        <v>45593</v>
      </c>
      <c r="AK6" s="86">
        <v>45594</v>
      </c>
      <c r="AL6" s="86">
        <v>45595</v>
      </c>
      <c r="AM6" s="86">
        <v>45596</v>
      </c>
      <c r="AN6" s="86">
        <v>45597</v>
      </c>
      <c r="AO6" s="86">
        <v>45598</v>
      </c>
      <c r="AP6" s="86">
        <v>45599</v>
      </c>
      <c r="AQ6" s="86">
        <v>45600</v>
      </c>
      <c r="AR6" s="86">
        <v>45601</v>
      </c>
      <c r="AS6" s="86">
        <v>45602</v>
      </c>
      <c r="AT6" s="86">
        <v>45603</v>
      </c>
      <c r="AU6" s="86">
        <v>45604</v>
      </c>
      <c r="AV6" s="86">
        <v>45605</v>
      </c>
      <c r="AW6" s="86">
        <v>45606</v>
      </c>
      <c r="AX6" s="86">
        <v>45607</v>
      </c>
      <c r="AY6" s="86">
        <v>45608</v>
      </c>
      <c r="AZ6" s="86">
        <v>45609</v>
      </c>
      <c r="BA6" s="86">
        <v>45610</v>
      </c>
      <c r="BB6" s="86">
        <v>45611</v>
      </c>
      <c r="BC6" s="86">
        <v>45612</v>
      </c>
      <c r="BD6" s="86">
        <v>45613</v>
      </c>
      <c r="BE6" s="86">
        <v>45614</v>
      </c>
      <c r="BF6" s="86">
        <v>45615</v>
      </c>
      <c r="BG6" s="86">
        <v>45616</v>
      </c>
      <c r="BH6" s="86">
        <v>45617</v>
      </c>
      <c r="BI6" s="86">
        <v>45618</v>
      </c>
      <c r="BJ6" s="86">
        <v>45619</v>
      </c>
      <c r="BK6" s="86">
        <v>45620</v>
      </c>
      <c r="BL6" s="86">
        <v>45621</v>
      </c>
      <c r="BM6" s="86">
        <v>45622</v>
      </c>
      <c r="BN6" s="86">
        <v>45623</v>
      </c>
      <c r="BO6" s="86">
        <v>45624</v>
      </c>
      <c r="BP6" s="86">
        <v>45625</v>
      </c>
      <c r="BQ6" s="86">
        <v>45626</v>
      </c>
      <c r="BR6" s="86">
        <v>45627</v>
      </c>
      <c r="BS6" s="86">
        <v>45628</v>
      </c>
      <c r="BT6" s="86">
        <v>45629</v>
      </c>
      <c r="BU6" s="86">
        <v>45630</v>
      </c>
      <c r="BV6" s="86">
        <v>45631</v>
      </c>
      <c r="BW6" s="86">
        <v>45632</v>
      </c>
      <c r="BX6" s="86">
        <v>45633</v>
      </c>
      <c r="BY6" s="86">
        <v>45634</v>
      </c>
      <c r="BZ6" s="86">
        <v>45635</v>
      </c>
      <c r="CA6" s="86">
        <v>45636</v>
      </c>
      <c r="CB6" s="86">
        <v>45637</v>
      </c>
      <c r="CC6" s="86">
        <v>45638</v>
      </c>
      <c r="CD6" s="86">
        <v>45639</v>
      </c>
      <c r="CE6" s="86">
        <v>45640</v>
      </c>
      <c r="CF6" s="86">
        <v>45641</v>
      </c>
      <c r="CG6" s="86">
        <v>45642</v>
      </c>
      <c r="CH6" s="86">
        <v>45643</v>
      </c>
      <c r="CI6" s="86">
        <v>45644</v>
      </c>
      <c r="CJ6" s="86">
        <v>45645</v>
      </c>
      <c r="CK6" s="86">
        <v>45646</v>
      </c>
      <c r="CL6" s="86">
        <v>45647</v>
      </c>
      <c r="CM6" s="86">
        <v>45648</v>
      </c>
      <c r="CN6" s="86">
        <v>45649</v>
      </c>
      <c r="CO6" s="86">
        <v>45650</v>
      </c>
      <c r="CP6" s="86">
        <v>45651</v>
      </c>
      <c r="CQ6" s="86">
        <v>45652</v>
      </c>
      <c r="CR6" s="86">
        <v>45653</v>
      </c>
      <c r="CS6" s="86">
        <v>45654</v>
      </c>
      <c r="CT6" s="86">
        <v>45655</v>
      </c>
      <c r="CU6" s="86">
        <v>45656</v>
      </c>
      <c r="CV6" s="86">
        <v>45657</v>
      </c>
      <c r="CW6" s="53" t="s">
        <v>16</v>
      </c>
      <c r="CX6" s="53" t="s">
        <v>16</v>
      </c>
    </row>
    <row r="7" spans="1:102" s="21" customFormat="1" ht="15" customHeight="1" thickBot="1" x14ac:dyDescent="0.3">
      <c r="A7" s="213">
        <v>1234567</v>
      </c>
      <c r="B7" s="113" t="s">
        <v>17</v>
      </c>
      <c r="C7" s="216" t="s">
        <v>2</v>
      </c>
      <c r="D7" s="219">
        <v>45566</v>
      </c>
      <c r="E7" s="222">
        <v>45570</v>
      </c>
      <c r="F7" s="42" t="s">
        <v>18</v>
      </c>
      <c r="G7" s="22" t="str">
        <f>IF(COUNTIF(I7:CV9,"&gt;0"),"Yes","No")</f>
        <v>No</v>
      </c>
      <c r="H7" s="87"/>
      <c r="I7" s="84"/>
      <c r="J7" s="83"/>
      <c r="K7" s="83"/>
      <c r="L7" s="83"/>
      <c r="M7" s="83"/>
      <c r="N7" s="84"/>
      <c r="O7" s="84"/>
      <c r="P7" s="84"/>
      <c r="Q7" s="84"/>
      <c r="R7" s="84"/>
      <c r="S7" s="84"/>
      <c r="T7" s="84"/>
      <c r="U7" s="84"/>
      <c r="V7" s="84"/>
      <c r="W7" s="84"/>
      <c r="X7" s="84"/>
      <c r="Y7" s="84"/>
      <c r="Z7" s="84"/>
      <c r="AA7" s="84"/>
      <c r="AB7" s="84"/>
      <c r="AC7" s="84"/>
      <c r="AD7" s="84"/>
      <c r="AE7" s="84"/>
      <c r="AF7" s="84"/>
      <c r="AG7" s="84"/>
      <c r="AH7" s="84"/>
      <c r="AI7" s="84"/>
      <c r="AJ7" s="88"/>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7"/>
      <c r="CQ7" s="117"/>
      <c r="CR7" s="117"/>
      <c r="CS7" s="117"/>
      <c r="CT7" s="117"/>
      <c r="CU7" s="117"/>
      <c r="CV7" s="123"/>
      <c r="CX7" s="129"/>
    </row>
    <row r="8" spans="1:102" s="21" customFormat="1" ht="15" customHeight="1" thickBot="1" x14ac:dyDescent="0.3">
      <c r="A8" s="214"/>
      <c r="B8" s="114" t="s">
        <v>19</v>
      </c>
      <c r="C8" s="217"/>
      <c r="D8" s="220"/>
      <c r="E8" s="223"/>
      <c r="F8" s="28" t="s">
        <v>20</v>
      </c>
      <c r="G8" s="40"/>
      <c r="H8" s="87"/>
      <c r="I8" s="26"/>
      <c r="J8" s="81"/>
      <c r="K8" s="81"/>
      <c r="L8" s="81"/>
      <c r="M8" s="81"/>
      <c r="N8" s="26"/>
      <c r="O8" s="26"/>
      <c r="P8" s="26"/>
      <c r="Q8" s="26"/>
      <c r="R8" s="26"/>
      <c r="S8" s="26"/>
      <c r="T8" s="26"/>
      <c r="U8" s="26"/>
      <c r="V8" s="26"/>
      <c r="W8" s="26"/>
      <c r="X8" s="26"/>
      <c r="Y8" s="26"/>
      <c r="Z8" s="26"/>
      <c r="AA8" s="26"/>
      <c r="AB8" s="26"/>
      <c r="AC8" s="26"/>
      <c r="AD8" s="26"/>
      <c r="AE8" s="26"/>
      <c r="AF8" s="26"/>
      <c r="AG8" s="26"/>
      <c r="AH8" s="26"/>
      <c r="AI8" s="26"/>
      <c r="AJ8" s="89"/>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c r="CH8" s="118"/>
      <c r="CI8" s="118"/>
      <c r="CJ8" s="118"/>
      <c r="CK8" s="118"/>
      <c r="CL8" s="118"/>
      <c r="CM8" s="118"/>
      <c r="CN8" s="118"/>
      <c r="CO8" s="118"/>
      <c r="CP8" s="118"/>
      <c r="CQ8" s="118"/>
      <c r="CR8" s="118"/>
      <c r="CS8" s="118"/>
      <c r="CT8" s="118"/>
      <c r="CU8" s="118"/>
      <c r="CV8" s="124"/>
      <c r="CX8" s="129"/>
    </row>
    <row r="9" spans="1:102" s="21" customFormat="1" ht="15" customHeight="1" thickBot="1" x14ac:dyDescent="0.3">
      <c r="A9" s="214"/>
      <c r="B9" s="113" t="s">
        <v>21</v>
      </c>
      <c r="C9" s="217"/>
      <c r="D9" s="220"/>
      <c r="E9" s="223"/>
      <c r="F9" s="28" t="s">
        <v>22</v>
      </c>
      <c r="G9" s="40"/>
      <c r="H9" s="87"/>
      <c r="I9" s="26"/>
      <c r="J9" s="81"/>
      <c r="K9" s="81"/>
      <c r="L9" s="81"/>
      <c r="M9" s="81"/>
      <c r="N9" s="26"/>
      <c r="O9" s="26"/>
      <c r="P9" s="26"/>
      <c r="Q9" s="26"/>
      <c r="R9" s="26"/>
      <c r="S9" s="26"/>
      <c r="T9" s="26"/>
      <c r="U9" s="26"/>
      <c r="V9" s="26"/>
      <c r="W9" s="26"/>
      <c r="X9" s="26"/>
      <c r="Y9" s="26"/>
      <c r="Z9" s="26"/>
      <c r="AA9" s="26"/>
      <c r="AB9" s="26"/>
      <c r="AC9" s="26"/>
      <c r="AD9" s="26"/>
      <c r="AE9" s="26"/>
      <c r="AF9" s="26"/>
      <c r="AG9" s="26"/>
      <c r="AH9" s="26"/>
      <c r="AI9" s="26"/>
      <c r="AJ9" s="89"/>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c r="CH9" s="118"/>
      <c r="CI9" s="118"/>
      <c r="CJ9" s="118"/>
      <c r="CK9" s="118"/>
      <c r="CL9" s="118"/>
      <c r="CM9" s="118"/>
      <c r="CN9" s="118"/>
      <c r="CO9" s="118"/>
      <c r="CP9" s="118"/>
      <c r="CQ9" s="118"/>
      <c r="CR9" s="118"/>
      <c r="CS9" s="118"/>
      <c r="CT9" s="118"/>
      <c r="CU9" s="118"/>
      <c r="CV9" s="124"/>
      <c r="CX9" s="129"/>
    </row>
    <row r="10" spans="1:102" s="21" customFormat="1" ht="15" customHeight="1" x14ac:dyDescent="0.25">
      <c r="A10" s="214"/>
      <c r="B10" s="210">
        <v>18264</v>
      </c>
      <c r="C10" s="217"/>
      <c r="D10" s="220"/>
      <c r="E10" s="223"/>
      <c r="F10" s="29" t="s">
        <v>23</v>
      </c>
      <c r="G10" s="131" t="str">
        <f>IF(COUNTIF(I10:CV12,"&gt;0"),"Yes","No")</f>
        <v>No</v>
      </c>
      <c r="H10" s="90"/>
      <c r="I10" s="27"/>
      <c r="J10" s="82"/>
      <c r="K10" s="82"/>
      <c r="L10" s="82"/>
      <c r="M10" s="82"/>
      <c r="N10" s="27"/>
      <c r="O10" s="27"/>
      <c r="P10" s="27"/>
      <c r="Q10" s="27"/>
      <c r="R10" s="27"/>
      <c r="S10" s="27"/>
      <c r="T10" s="27"/>
      <c r="U10" s="27"/>
      <c r="V10" s="27"/>
      <c r="W10" s="27"/>
      <c r="X10" s="27"/>
      <c r="Y10" s="27"/>
      <c r="Z10" s="27"/>
      <c r="AA10" s="27"/>
      <c r="AB10" s="27"/>
      <c r="AC10" s="27"/>
      <c r="AD10" s="27"/>
      <c r="AE10" s="27"/>
      <c r="AF10" s="27"/>
      <c r="AG10" s="27"/>
      <c r="AH10" s="27"/>
      <c r="AI10" s="27"/>
      <c r="AJ10" s="91"/>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25"/>
      <c r="CX10" s="129"/>
    </row>
    <row r="11" spans="1:102" s="21" customFormat="1" ht="15" customHeight="1" x14ac:dyDescent="0.25">
      <c r="A11" s="214"/>
      <c r="B11" s="211"/>
      <c r="C11" s="217"/>
      <c r="D11" s="220"/>
      <c r="E11" s="223"/>
      <c r="F11" s="29" t="s">
        <v>24</v>
      </c>
      <c r="G11" s="40"/>
      <c r="H11" s="90"/>
      <c r="I11" s="27"/>
      <c r="J11" s="82"/>
      <c r="K11" s="82"/>
      <c r="L11" s="82"/>
      <c r="M11" s="82"/>
      <c r="N11" s="27"/>
      <c r="O11" s="27"/>
      <c r="P11" s="27"/>
      <c r="Q11" s="27"/>
      <c r="R11" s="27"/>
      <c r="S11" s="27"/>
      <c r="T11" s="27"/>
      <c r="U11" s="27"/>
      <c r="V11" s="27"/>
      <c r="W11" s="27"/>
      <c r="X11" s="27"/>
      <c r="Y11" s="27"/>
      <c r="Z11" s="27"/>
      <c r="AA11" s="27"/>
      <c r="AB11" s="27"/>
      <c r="AC11" s="27"/>
      <c r="AD11" s="27"/>
      <c r="AE11" s="27"/>
      <c r="AF11" s="27"/>
      <c r="AG11" s="27"/>
      <c r="AH11" s="27"/>
      <c r="AI11" s="27"/>
      <c r="AJ11" s="91"/>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25"/>
      <c r="CX11" s="129"/>
    </row>
    <row r="12" spans="1:102" s="21" customFormat="1" ht="15" customHeight="1" thickBot="1" x14ac:dyDescent="0.3">
      <c r="A12" s="214"/>
      <c r="B12" s="211"/>
      <c r="C12" s="217"/>
      <c r="D12" s="220"/>
      <c r="E12" s="223"/>
      <c r="F12" s="29" t="s">
        <v>25</v>
      </c>
      <c r="G12" s="40"/>
      <c r="H12" s="90"/>
      <c r="I12" s="27"/>
      <c r="J12" s="82"/>
      <c r="K12" s="82"/>
      <c r="L12" s="82"/>
      <c r="M12" s="82"/>
      <c r="N12" s="27"/>
      <c r="O12" s="27"/>
      <c r="P12" s="27"/>
      <c r="Q12" s="27"/>
      <c r="R12" s="27"/>
      <c r="S12" s="27"/>
      <c r="T12" s="27"/>
      <c r="U12" s="27"/>
      <c r="V12" s="27"/>
      <c r="W12" s="27"/>
      <c r="X12" s="27"/>
      <c r="Y12" s="27"/>
      <c r="Z12" s="27"/>
      <c r="AA12" s="27"/>
      <c r="AB12" s="27"/>
      <c r="AC12" s="27"/>
      <c r="AD12" s="27"/>
      <c r="AE12" s="27"/>
      <c r="AF12" s="27"/>
      <c r="AG12" s="27"/>
      <c r="AH12" s="27"/>
      <c r="AI12" s="27"/>
      <c r="AJ12" s="91"/>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25"/>
      <c r="CX12" s="129"/>
    </row>
    <row r="13" spans="1:102" s="21" customFormat="1" ht="15" customHeight="1" x14ac:dyDescent="0.25">
      <c r="A13" s="214"/>
      <c r="B13" s="211"/>
      <c r="C13" s="217"/>
      <c r="D13" s="220"/>
      <c r="E13" s="223"/>
      <c r="F13" s="30" t="s">
        <v>26</v>
      </c>
      <c r="G13" s="132" t="str">
        <f>IF(COUNTIF(I13:CV15,"&gt;0"),"Yes","No")</f>
        <v>No</v>
      </c>
      <c r="H13" s="92"/>
      <c r="I13" s="80"/>
      <c r="J13" s="80"/>
      <c r="K13" s="80"/>
      <c r="L13" s="80"/>
      <c r="M13" s="80"/>
      <c r="N13" s="23"/>
      <c r="O13" s="23"/>
      <c r="P13" s="23"/>
      <c r="Q13" s="23"/>
      <c r="R13" s="23"/>
      <c r="S13" s="23"/>
      <c r="T13" s="23"/>
      <c r="U13" s="23"/>
      <c r="V13" s="23"/>
      <c r="W13" s="23"/>
      <c r="X13" s="23"/>
      <c r="Y13" s="23"/>
      <c r="Z13" s="23"/>
      <c r="AA13" s="23"/>
      <c r="AB13" s="23"/>
      <c r="AC13" s="23"/>
      <c r="AD13" s="23"/>
      <c r="AE13" s="23"/>
      <c r="AF13" s="23"/>
      <c r="AG13" s="23"/>
      <c r="AH13" s="23"/>
      <c r="AI13" s="23"/>
      <c r="AJ13" s="93"/>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6"/>
      <c r="CX13" s="129"/>
    </row>
    <row r="14" spans="1:102" s="21" customFormat="1" ht="15" customHeight="1" x14ac:dyDescent="0.25">
      <c r="A14" s="214"/>
      <c r="B14" s="211"/>
      <c r="C14" s="217"/>
      <c r="D14" s="220"/>
      <c r="E14" s="223"/>
      <c r="F14" s="30" t="s">
        <v>27</v>
      </c>
      <c r="G14" s="40"/>
      <c r="H14" s="92"/>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93"/>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6"/>
      <c r="CX14" s="129"/>
    </row>
    <row r="15" spans="1:102" s="21" customFormat="1" ht="15" customHeight="1" thickBot="1" x14ac:dyDescent="0.3">
      <c r="A15" s="214"/>
      <c r="B15" s="211"/>
      <c r="C15" s="217"/>
      <c r="D15" s="220"/>
      <c r="E15" s="223"/>
      <c r="F15" s="30" t="s">
        <v>28</v>
      </c>
      <c r="G15" s="40"/>
      <c r="H15" s="92"/>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93"/>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6"/>
      <c r="CX15" s="129"/>
    </row>
    <row r="16" spans="1:102" s="21" customFormat="1" ht="15" customHeight="1" x14ac:dyDescent="0.25">
      <c r="A16" s="214"/>
      <c r="B16" s="211"/>
      <c r="C16" s="217"/>
      <c r="D16" s="220"/>
      <c r="E16" s="223"/>
      <c r="F16" s="61" t="s">
        <v>29</v>
      </c>
      <c r="G16" s="133" t="str">
        <f>IF(COUNTIF(I16:CV18,"&gt;0"),"Yes","No")</f>
        <v>No</v>
      </c>
      <c r="H16" s="94"/>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95"/>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1"/>
      <c r="CI16" s="121"/>
      <c r="CJ16" s="121"/>
      <c r="CK16" s="121"/>
      <c r="CL16" s="121"/>
      <c r="CM16" s="121"/>
      <c r="CN16" s="121"/>
      <c r="CO16" s="121"/>
      <c r="CP16" s="121"/>
      <c r="CQ16" s="121"/>
      <c r="CR16" s="121"/>
      <c r="CS16" s="121"/>
      <c r="CT16" s="121"/>
      <c r="CU16" s="121"/>
      <c r="CV16" s="127"/>
      <c r="CX16" s="129"/>
    </row>
    <row r="17" spans="1:102" s="21" customFormat="1" ht="15" customHeight="1" x14ac:dyDescent="0.25">
      <c r="A17" s="214"/>
      <c r="B17" s="211"/>
      <c r="C17" s="217"/>
      <c r="D17" s="220"/>
      <c r="E17" s="223"/>
      <c r="F17" s="61" t="s">
        <v>30</v>
      </c>
      <c r="G17" s="40"/>
      <c r="H17" s="94"/>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95"/>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121"/>
      <c r="CT17" s="121"/>
      <c r="CU17" s="121"/>
      <c r="CV17" s="127"/>
      <c r="CX17" s="129"/>
    </row>
    <row r="18" spans="1:102" s="21" customFormat="1" ht="15" customHeight="1" thickBot="1" x14ac:dyDescent="0.3">
      <c r="A18" s="215"/>
      <c r="B18" s="212"/>
      <c r="C18" s="218"/>
      <c r="D18" s="221"/>
      <c r="E18" s="224"/>
      <c r="F18" s="63" t="s">
        <v>31</v>
      </c>
      <c r="G18" s="43"/>
      <c r="H18" s="96"/>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97"/>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c r="CA18" s="122"/>
      <c r="CB18" s="122"/>
      <c r="CC18" s="122"/>
      <c r="CD18" s="122"/>
      <c r="CE18" s="122"/>
      <c r="CF18" s="122"/>
      <c r="CG18" s="122"/>
      <c r="CH18" s="122"/>
      <c r="CI18" s="122"/>
      <c r="CJ18" s="122"/>
      <c r="CK18" s="122"/>
      <c r="CL18" s="122"/>
      <c r="CM18" s="122"/>
      <c r="CN18" s="122"/>
      <c r="CO18" s="122"/>
      <c r="CP18" s="122"/>
      <c r="CQ18" s="122"/>
      <c r="CR18" s="122"/>
      <c r="CS18" s="122"/>
      <c r="CT18" s="122"/>
      <c r="CU18" s="122"/>
      <c r="CV18" s="128"/>
      <c r="CX18" s="129"/>
    </row>
    <row r="19" spans="1:102" ht="15" customHeight="1" x14ac:dyDescent="0.25">
      <c r="A19" s="213"/>
      <c r="B19" s="113" t="s">
        <v>17</v>
      </c>
      <c r="C19" s="216"/>
      <c r="D19" s="219"/>
      <c r="E19" s="222"/>
      <c r="F19" s="42" t="s">
        <v>18</v>
      </c>
      <c r="G19" s="22" t="str">
        <f t="shared" ref="G19" si="0">IF(COUNTIF(I19:CV21,"&gt;0"),"Yes","No")</f>
        <v>No</v>
      </c>
      <c r="H19" s="87"/>
      <c r="I19" s="84"/>
      <c r="J19" s="83"/>
      <c r="K19" s="83"/>
      <c r="L19" s="83"/>
      <c r="M19" s="83"/>
      <c r="N19" s="84"/>
      <c r="O19" s="84"/>
      <c r="P19" s="84"/>
      <c r="Q19" s="84"/>
      <c r="R19" s="84"/>
      <c r="S19" s="84"/>
      <c r="T19" s="84"/>
      <c r="U19" s="84"/>
      <c r="V19" s="84"/>
      <c r="W19" s="84"/>
      <c r="X19" s="84"/>
      <c r="Y19" s="84"/>
      <c r="Z19" s="84"/>
      <c r="AA19" s="84"/>
      <c r="AB19" s="84"/>
      <c r="AC19" s="84"/>
      <c r="AD19" s="84"/>
      <c r="AE19" s="84"/>
      <c r="AF19" s="84"/>
      <c r="AG19" s="84"/>
      <c r="AH19" s="84"/>
      <c r="AI19" s="84"/>
      <c r="AJ19" s="88"/>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23"/>
      <c r="CW19" s="21"/>
      <c r="CX19" s="129"/>
    </row>
    <row r="20" spans="1:102" ht="15" customHeight="1" x14ac:dyDescent="0.25">
      <c r="A20" s="214"/>
      <c r="B20" s="114"/>
      <c r="C20" s="217"/>
      <c r="D20" s="220"/>
      <c r="E20" s="223"/>
      <c r="F20" s="28" t="s">
        <v>20</v>
      </c>
      <c r="G20" s="40"/>
      <c r="H20" s="87"/>
      <c r="I20" s="26"/>
      <c r="J20" s="81"/>
      <c r="K20" s="81"/>
      <c r="L20" s="81"/>
      <c r="M20" s="81"/>
      <c r="N20" s="26"/>
      <c r="O20" s="26"/>
      <c r="P20" s="26"/>
      <c r="Q20" s="26"/>
      <c r="R20" s="26"/>
      <c r="S20" s="26"/>
      <c r="T20" s="26"/>
      <c r="U20" s="26"/>
      <c r="V20" s="26"/>
      <c r="W20" s="26"/>
      <c r="X20" s="26"/>
      <c r="Y20" s="26"/>
      <c r="Z20" s="26"/>
      <c r="AA20" s="26"/>
      <c r="AB20" s="26"/>
      <c r="AC20" s="26"/>
      <c r="AD20" s="26"/>
      <c r="AE20" s="26"/>
      <c r="AF20" s="26"/>
      <c r="AG20" s="26"/>
      <c r="AH20" s="26"/>
      <c r="AI20" s="26"/>
      <c r="AJ20" s="89"/>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24"/>
      <c r="CW20" s="21"/>
      <c r="CX20" s="129"/>
    </row>
    <row r="21" spans="1:102" ht="15" customHeight="1" x14ac:dyDescent="0.25">
      <c r="A21" s="214"/>
      <c r="B21" s="113" t="s">
        <v>21</v>
      </c>
      <c r="C21" s="217"/>
      <c r="D21" s="220"/>
      <c r="E21" s="223"/>
      <c r="F21" s="28" t="s">
        <v>22</v>
      </c>
      <c r="G21" s="40"/>
      <c r="H21" s="87"/>
      <c r="I21" s="26"/>
      <c r="J21" s="81"/>
      <c r="K21" s="81"/>
      <c r="L21" s="81"/>
      <c r="M21" s="81"/>
      <c r="N21" s="26"/>
      <c r="O21" s="26"/>
      <c r="P21" s="26"/>
      <c r="Q21" s="26"/>
      <c r="R21" s="26"/>
      <c r="S21" s="26"/>
      <c r="T21" s="26"/>
      <c r="U21" s="26"/>
      <c r="V21" s="26"/>
      <c r="W21" s="26"/>
      <c r="X21" s="26"/>
      <c r="Y21" s="26"/>
      <c r="Z21" s="26"/>
      <c r="AA21" s="26"/>
      <c r="AB21" s="26"/>
      <c r="AC21" s="26"/>
      <c r="AD21" s="26"/>
      <c r="AE21" s="26"/>
      <c r="AF21" s="26"/>
      <c r="AG21" s="26"/>
      <c r="AH21" s="26"/>
      <c r="AI21" s="26"/>
      <c r="AJ21" s="89"/>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8"/>
      <c r="CI21" s="118"/>
      <c r="CJ21" s="118"/>
      <c r="CK21" s="118"/>
      <c r="CL21" s="118"/>
      <c r="CM21" s="118"/>
      <c r="CN21" s="118"/>
      <c r="CO21" s="118"/>
      <c r="CP21" s="118"/>
      <c r="CQ21" s="118"/>
      <c r="CR21" s="118"/>
      <c r="CS21" s="118"/>
      <c r="CT21" s="118"/>
      <c r="CU21" s="118"/>
      <c r="CV21" s="124"/>
      <c r="CW21" s="21"/>
      <c r="CX21" s="129"/>
    </row>
    <row r="22" spans="1:102" ht="15" customHeight="1" x14ac:dyDescent="0.25">
      <c r="A22" s="214"/>
      <c r="B22" s="210"/>
      <c r="C22" s="217"/>
      <c r="D22" s="220"/>
      <c r="E22" s="223"/>
      <c r="F22" s="29" t="s">
        <v>23</v>
      </c>
      <c r="G22" s="131" t="str">
        <f t="shared" ref="G22" si="1">IF(COUNTIF(I22:CV24,"&gt;0"),"Yes","No")</f>
        <v>No</v>
      </c>
      <c r="H22" s="90"/>
      <c r="I22" s="27"/>
      <c r="J22" s="82"/>
      <c r="K22" s="82"/>
      <c r="L22" s="82"/>
      <c r="M22" s="82"/>
      <c r="N22" s="27"/>
      <c r="O22" s="27"/>
      <c r="P22" s="27"/>
      <c r="Q22" s="27"/>
      <c r="R22" s="27"/>
      <c r="S22" s="27"/>
      <c r="T22" s="27"/>
      <c r="U22" s="27"/>
      <c r="V22" s="27"/>
      <c r="W22" s="27"/>
      <c r="X22" s="27"/>
      <c r="Y22" s="27"/>
      <c r="Z22" s="27"/>
      <c r="AA22" s="27"/>
      <c r="AB22" s="27"/>
      <c r="AC22" s="27"/>
      <c r="AD22" s="27"/>
      <c r="AE22" s="27"/>
      <c r="AF22" s="27"/>
      <c r="AG22" s="27"/>
      <c r="AH22" s="27"/>
      <c r="AI22" s="27"/>
      <c r="AJ22" s="91"/>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c r="BX22" s="119"/>
      <c r="BY22" s="119"/>
      <c r="BZ22" s="119"/>
      <c r="CA22" s="119"/>
      <c r="CB22" s="119"/>
      <c r="CC22" s="119"/>
      <c r="CD22" s="119"/>
      <c r="CE22" s="119"/>
      <c r="CF22" s="119"/>
      <c r="CG22" s="119"/>
      <c r="CH22" s="119"/>
      <c r="CI22" s="119"/>
      <c r="CJ22" s="119"/>
      <c r="CK22" s="119"/>
      <c r="CL22" s="119"/>
      <c r="CM22" s="119"/>
      <c r="CN22" s="119"/>
      <c r="CO22" s="119"/>
      <c r="CP22" s="119"/>
      <c r="CQ22" s="119"/>
      <c r="CR22" s="119"/>
      <c r="CS22" s="119"/>
      <c r="CT22" s="119"/>
      <c r="CU22" s="119"/>
      <c r="CV22" s="125"/>
      <c r="CW22" s="21"/>
      <c r="CX22" s="129"/>
    </row>
    <row r="23" spans="1:102" ht="15" customHeight="1" x14ac:dyDescent="0.25">
      <c r="A23" s="214"/>
      <c r="B23" s="211"/>
      <c r="C23" s="217"/>
      <c r="D23" s="220"/>
      <c r="E23" s="223"/>
      <c r="F23" s="29" t="s">
        <v>24</v>
      </c>
      <c r="G23" s="40"/>
      <c r="H23" s="90"/>
      <c r="I23" s="27"/>
      <c r="J23" s="82"/>
      <c r="K23" s="82"/>
      <c r="L23" s="82"/>
      <c r="M23" s="82"/>
      <c r="N23" s="27"/>
      <c r="O23" s="27"/>
      <c r="P23" s="27"/>
      <c r="Q23" s="27"/>
      <c r="R23" s="27"/>
      <c r="S23" s="27"/>
      <c r="T23" s="27"/>
      <c r="U23" s="27"/>
      <c r="V23" s="27"/>
      <c r="W23" s="27"/>
      <c r="X23" s="27"/>
      <c r="Y23" s="27"/>
      <c r="Z23" s="27"/>
      <c r="AA23" s="27"/>
      <c r="AB23" s="27"/>
      <c r="AC23" s="27"/>
      <c r="AD23" s="27"/>
      <c r="AE23" s="27"/>
      <c r="AF23" s="27"/>
      <c r="AG23" s="27"/>
      <c r="AH23" s="27"/>
      <c r="AI23" s="27"/>
      <c r="AJ23" s="91"/>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19"/>
      <c r="CO23" s="119"/>
      <c r="CP23" s="119"/>
      <c r="CQ23" s="119"/>
      <c r="CR23" s="119"/>
      <c r="CS23" s="119"/>
      <c r="CT23" s="119"/>
      <c r="CU23" s="119"/>
      <c r="CV23" s="125"/>
      <c r="CW23" s="21"/>
      <c r="CX23" s="129"/>
    </row>
    <row r="24" spans="1:102" ht="15" customHeight="1" x14ac:dyDescent="0.25">
      <c r="A24" s="214"/>
      <c r="B24" s="211"/>
      <c r="C24" s="217"/>
      <c r="D24" s="220"/>
      <c r="E24" s="223"/>
      <c r="F24" s="29" t="s">
        <v>25</v>
      </c>
      <c r="G24" s="40"/>
      <c r="H24" s="90"/>
      <c r="I24" s="27"/>
      <c r="J24" s="82"/>
      <c r="K24" s="82"/>
      <c r="L24" s="82"/>
      <c r="M24" s="82"/>
      <c r="N24" s="27"/>
      <c r="O24" s="27"/>
      <c r="P24" s="27"/>
      <c r="Q24" s="27"/>
      <c r="R24" s="27"/>
      <c r="S24" s="27"/>
      <c r="T24" s="27"/>
      <c r="U24" s="27"/>
      <c r="V24" s="27"/>
      <c r="W24" s="27"/>
      <c r="X24" s="27"/>
      <c r="Y24" s="27"/>
      <c r="Z24" s="27"/>
      <c r="AA24" s="27"/>
      <c r="AB24" s="27"/>
      <c r="AC24" s="27"/>
      <c r="AD24" s="27"/>
      <c r="AE24" s="27"/>
      <c r="AF24" s="27"/>
      <c r="AG24" s="27"/>
      <c r="AH24" s="27"/>
      <c r="AI24" s="27"/>
      <c r="AJ24" s="91"/>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119"/>
      <c r="CN24" s="119"/>
      <c r="CO24" s="119"/>
      <c r="CP24" s="119"/>
      <c r="CQ24" s="119"/>
      <c r="CR24" s="119"/>
      <c r="CS24" s="119"/>
      <c r="CT24" s="119"/>
      <c r="CU24" s="119"/>
      <c r="CV24" s="125"/>
      <c r="CW24" s="21"/>
      <c r="CX24" s="129"/>
    </row>
    <row r="25" spans="1:102" ht="15" customHeight="1" x14ac:dyDescent="0.25">
      <c r="A25" s="214"/>
      <c r="B25" s="211"/>
      <c r="C25" s="217"/>
      <c r="D25" s="220"/>
      <c r="E25" s="223"/>
      <c r="F25" s="30" t="s">
        <v>26</v>
      </c>
      <c r="G25" s="132" t="str">
        <f t="shared" ref="G25" si="2">IF(COUNTIF(I25:CV27,"&gt;0"),"Yes","No")</f>
        <v>Yes</v>
      </c>
      <c r="H25" s="92"/>
      <c r="I25" s="80"/>
      <c r="J25" s="80"/>
      <c r="K25" s="80"/>
      <c r="L25" s="80"/>
      <c r="M25" s="80"/>
      <c r="N25" s="23"/>
      <c r="O25" s="23"/>
      <c r="P25" s="23"/>
      <c r="Q25" s="23"/>
      <c r="R25" s="23"/>
      <c r="S25" s="23"/>
      <c r="T25" s="23"/>
      <c r="U25" s="23"/>
      <c r="V25" s="23"/>
      <c r="W25" s="23"/>
      <c r="X25" s="23"/>
      <c r="Y25" s="23"/>
      <c r="Z25" s="23"/>
      <c r="AA25" s="23"/>
      <c r="AB25" s="23"/>
      <c r="AC25" s="23"/>
      <c r="AD25" s="23"/>
      <c r="AE25" s="23"/>
      <c r="AF25" s="23"/>
      <c r="AG25" s="23"/>
      <c r="AH25" s="23"/>
      <c r="AI25" s="23"/>
      <c r="AJ25" s="93"/>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6"/>
      <c r="CW25" s="21"/>
      <c r="CX25" s="129"/>
    </row>
    <row r="26" spans="1:102" ht="15" customHeight="1" x14ac:dyDescent="0.25">
      <c r="A26" s="214"/>
      <c r="B26" s="211"/>
      <c r="C26" s="217"/>
      <c r="D26" s="220"/>
      <c r="E26" s="223"/>
      <c r="F26" s="30" t="s">
        <v>27</v>
      </c>
      <c r="G26" s="40"/>
      <c r="H26" s="92"/>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93"/>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6"/>
      <c r="CW26" s="21"/>
      <c r="CX26" s="129"/>
    </row>
    <row r="27" spans="1:102" ht="15" customHeight="1" x14ac:dyDescent="0.25">
      <c r="A27" s="214"/>
      <c r="B27" s="211"/>
      <c r="C27" s="217"/>
      <c r="D27" s="220"/>
      <c r="E27" s="223"/>
      <c r="F27" s="30" t="s">
        <v>28</v>
      </c>
      <c r="G27" s="40"/>
      <c r="H27" s="92"/>
      <c r="I27" s="23">
        <v>11</v>
      </c>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93"/>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6"/>
      <c r="CW27" s="21"/>
      <c r="CX27" s="129"/>
    </row>
    <row r="28" spans="1:102" ht="15" customHeight="1" x14ac:dyDescent="0.25">
      <c r="A28" s="214"/>
      <c r="B28" s="211"/>
      <c r="C28" s="217"/>
      <c r="D28" s="220"/>
      <c r="E28" s="223"/>
      <c r="F28" s="61" t="s">
        <v>29</v>
      </c>
      <c r="G28" s="133" t="str">
        <f t="shared" ref="G28" si="3">IF(COUNTIF(I28:CV30,"&gt;0"),"Yes","No")</f>
        <v>No</v>
      </c>
      <c r="H28" s="94"/>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95"/>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7"/>
      <c r="CW28" s="21"/>
      <c r="CX28" s="129"/>
    </row>
    <row r="29" spans="1:102" ht="15" customHeight="1" x14ac:dyDescent="0.25">
      <c r="A29" s="214"/>
      <c r="B29" s="211"/>
      <c r="C29" s="217"/>
      <c r="D29" s="220"/>
      <c r="E29" s="223"/>
      <c r="F29" s="61" t="s">
        <v>30</v>
      </c>
      <c r="G29" s="40"/>
      <c r="H29" s="94"/>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95"/>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121"/>
      <c r="CT29" s="121"/>
      <c r="CU29" s="121"/>
      <c r="CV29" s="127"/>
      <c r="CW29" s="21"/>
      <c r="CX29" s="129"/>
    </row>
    <row r="30" spans="1:102" ht="15" customHeight="1" x14ac:dyDescent="0.25">
      <c r="A30" s="215"/>
      <c r="B30" s="212"/>
      <c r="C30" s="218"/>
      <c r="D30" s="221"/>
      <c r="E30" s="224"/>
      <c r="F30" s="63" t="s">
        <v>31</v>
      </c>
      <c r="G30" s="43"/>
      <c r="H30" s="96"/>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97"/>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8"/>
      <c r="CW30" s="21"/>
      <c r="CX30" s="129"/>
    </row>
    <row r="31" spans="1:102" ht="15" customHeight="1" x14ac:dyDescent="0.25">
      <c r="A31" s="213"/>
      <c r="B31" s="113" t="s">
        <v>17</v>
      </c>
      <c r="C31" s="216"/>
      <c r="D31" s="219"/>
      <c r="E31" s="222"/>
      <c r="F31" s="42" t="s">
        <v>18</v>
      </c>
      <c r="G31" s="22" t="str">
        <f t="shared" ref="G31" si="4">IF(COUNTIF(I31:CV33,"&gt;0"),"Yes","No")</f>
        <v>No</v>
      </c>
      <c r="H31" s="87"/>
      <c r="I31" s="84"/>
      <c r="J31" s="83"/>
      <c r="K31" s="83"/>
      <c r="L31" s="83"/>
      <c r="M31" s="83"/>
      <c r="N31" s="84"/>
      <c r="O31" s="84"/>
      <c r="P31" s="84"/>
      <c r="Q31" s="84"/>
      <c r="R31" s="84"/>
      <c r="S31" s="84"/>
      <c r="T31" s="84"/>
      <c r="U31" s="84"/>
      <c r="V31" s="84"/>
      <c r="W31" s="84"/>
      <c r="X31" s="84"/>
      <c r="Y31" s="84"/>
      <c r="Z31" s="84"/>
      <c r="AA31" s="84"/>
      <c r="AB31" s="84"/>
      <c r="AC31" s="84"/>
      <c r="AD31" s="84"/>
      <c r="AE31" s="84"/>
      <c r="AF31" s="84"/>
      <c r="AG31" s="84"/>
      <c r="AH31" s="84"/>
      <c r="AI31" s="84"/>
      <c r="AJ31" s="88"/>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23"/>
      <c r="CW31" s="21"/>
      <c r="CX31" s="129"/>
    </row>
    <row r="32" spans="1:102" ht="15" customHeight="1" x14ac:dyDescent="0.25">
      <c r="A32" s="214"/>
      <c r="B32" s="114"/>
      <c r="C32" s="217"/>
      <c r="D32" s="220"/>
      <c r="E32" s="223"/>
      <c r="F32" s="28" t="s">
        <v>20</v>
      </c>
      <c r="G32" s="40"/>
      <c r="H32" s="87"/>
      <c r="I32" s="26"/>
      <c r="J32" s="81"/>
      <c r="K32" s="81"/>
      <c r="L32" s="81"/>
      <c r="M32" s="81"/>
      <c r="N32" s="26"/>
      <c r="O32" s="26"/>
      <c r="P32" s="26"/>
      <c r="Q32" s="26"/>
      <c r="R32" s="26"/>
      <c r="S32" s="26"/>
      <c r="T32" s="26"/>
      <c r="U32" s="26"/>
      <c r="V32" s="26"/>
      <c r="W32" s="26"/>
      <c r="X32" s="26"/>
      <c r="Y32" s="26"/>
      <c r="Z32" s="26"/>
      <c r="AA32" s="26"/>
      <c r="AB32" s="26"/>
      <c r="AC32" s="26"/>
      <c r="AD32" s="26"/>
      <c r="AE32" s="26"/>
      <c r="AF32" s="26"/>
      <c r="AG32" s="26"/>
      <c r="AH32" s="26"/>
      <c r="AI32" s="26"/>
      <c r="AJ32" s="89"/>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24"/>
      <c r="CW32" s="21"/>
      <c r="CX32" s="129"/>
    </row>
    <row r="33" spans="1:102" ht="15" customHeight="1" x14ac:dyDescent="0.25">
      <c r="A33" s="214"/>
      <c r="B33" s="113" t="s">
        <v>21</v>
      </c>
      <c r="C33" s="217"/>
      <c r="D33" s="220"/>
      <c r="E33" s="223"/>
      <c r="F33" s="28" t="s">
        <v>22</v>
      </c>
      <c r="G33" s="40"/>
      <c r="H33" s="87"/>
      <c r="I33" s="26"/>
      <c r="J33" s="81"/>
      <c r="K33" s="81"/>
      <c r="L33" s="81"/>
      <c r="M33" s="81"/>
      <c r="N33" s="26"/>
      <c r="O33" s="26"/>
      <c r="P33" s="26"/>
      <c r="Q33" s="26"/>
      <c r="R33" s="26"/>
      <c r="S33" s="26"/>
      <c r="T33" s="26"/>
      <c r="U33" s="26"/>
      <c r="V33" s="26"/>
      <c r="W33" s="26"/>
      <c r="X33" s="26"/>
      <c r="Y33" s="26"/>
      <c r="Z33" s="26"/>
      <c r="AA33" s="26"/>
      <c r="AB33" s="26"/>
      <c r="AC33" s="26"/>
      <c r="AD33" s="26"/>
      <c r="AE33" s="26"/>
      <c r="AF33" s="26"/>
      <c r="AG33" s="26"/>
      <c r="AH33" s="26"/>
      <c r="AI33" s="26"/>
      <c r="AJ33" s="89"/>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118"/>
      <c r="CL33" s="118"/>
      <c r="CM33" s="118"/>
      <c r="CN33" s="118"/>
      <c r="CO33" s="118"/>
      <c r="CP33" s="118"/>
      <c r="CQ33" s="118"/>
      <c r="CR33" s="118"/>
      <c r="CS33" s="118"/>
      <c r="CT33" s="118"/>
      <c r="CU33" s="118"/>
      <c r="CV33" s="124"/>
      <c r="CW33" s="21"/>
      <c r="CX33" s="129"/>
    </row>
    <row r="34" spans="1:102" ht="15" customHeight="1" x14ac:dyDescent="0.25">
      <c r="A34" s="214"/>
      <c r="B34" s="210"/>
      <c r="C34" s="217"/>
      <c r="D34" s="220"/>
      <c r="E34" s="223"/>
      <c r="F34" s="29" t="s">
        <v>23</v>
      </c>
      <c r="G34" s="131" t="str">
        <f t="shared" ref="G34" si="5">IF(COUNTIF(I34:CV36,"&gt;0"),"Yes","No")</f>
        <v>No</v>
      </c>
      <c r="H34" s="90"/>
      <c r="I34" s="27"/>
      <c r="J34" s="82"/>
      <c r="K34" s="82"/>
      <c r="L34" s="82"/>
      <c r="M34" s="82"/>
      <c r="N34" s="27"/>
      <c r="O34" s="27"/>
      <c r="P34" s="27"/>
      <c r="Q34" s="27"/>
      <c r="R34" s="27"/>
      <c r="S34" s="27"/>
      <c r="T34" s="27"/>
      <c r="U34" s="27"/>
      <c r="V34" s="27"/>
      <c r="W34" s="27"/>
      <c r="X34" s="27"/>
      <c r="Y34" s="27"/>
      <c r="Z34" s="27"/>
      <c r="AA34" s="27"/>
      <c r="AB34" s="27"/>
      <c r="AC34" s="27"/>
      <c r="AD34" s="27"/>
      <c r="AE34" s="27"/>
      <c r="AF34" s="27"/>
      <c r="AG34" s="27"/>
      <c r="AH34" s="27"/>
      <c r="AI34" s="27"/>
      <c r="AJ34" s="91"/>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19"/>
      <c r="CG34" s="119"/>
      <c r="CH34" s="119"/>
      <c r="CI34" s="119"/>
      <c r="CJ34" s="119"/>
      <c r="CK34" s="119"/>
      <c r="CL34" s="119"/>
      <c r="CM34" s="119"/>
      <c r="CN34" s="119"/>
      <c r="CO34" s="119"/>
      <c r="CP34" s="119"/>
      <c r="CQ34" s="119"/>
      <c r="CR34" s="119"/>
      <c r="CS34" s="119"/>
      <c r="CT34" s="119"/>
      <c r="CU34" s="119"/>
      <c r="CV34" s="125"/>
      <c r="CW34" s="21"/>
      <c r="CX34" s="129"/>
    </row>
    <row r="35" spans="1:102" ht="15" customHeight="1" x14ac:dyDescent="0.25">
      <c r="A35" s="214"/>
      <c r="B35" s="211"/>
      <c r="C35" s="217"/>
      <c r="D35" s="220"/>
      <c r="E35" s="223"/>
      <c r="F35" s="29" t="s">
        <v>24</v>
      </c>
      <c r="G35" s="40"/>
      <c r="H35" s="90"/>
      <c r="I35" s="27"/>
      <c r="J35" s="82"/>
      <c r="K35" s="82"/>
      <c r="L35" s="82"/>
      <c r="M35" s="82"/>
      <c r="N35" s="27"/>
      <c r="O35" s="27"/>
      <c r="P35" s="27"/>
      <c r="Q35" s="27"/>
      <c r="R35" s="27"/>
      <c r="S35" s="27"/>
      <c r="T35" s="27"/>
      <c r="U35" s="27"/>
      <c r="V35" s="27"/>
      <c r="W35" s="27"/>
      <c r="X35" s="27"/>
      <c r="Y35" s="27"/>
      <c r="Z35" s="27"/>
      <c r="AA35" s="27"/>
      <c r="AB35" s="27"/>
      <c r="AC35" s="27"/>
      <c r="AD35" s="27"/>
      <c r="AE35" s="27"/>
      <c r="AF35" s="27"/>
      <c r="AG35" s="27"/>
      <c r="AH35" s="27"/>
      <c r="AI35" s="27"/>
      <c r="AJ35" s="91"/>
      <c r="AK35" s="119"/>
      <c r="AL35" s="119"/>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19"/>
      <c r="BQ35" s="119"/>
      <c r="BR35" s="119"/>
      <c r="BS35" s="119"/>
      <c r="BT35" s="119"/>
      <c r="BU35" s="119"/>
      <c r="BV35" s="119"/>
      <c r="BW35" s="119"/>
      <c r="BX35" s="119"/>
      <c r="BY35" s="119"/>
      <c r="BZ35" s="119"/>
      <c r="CA35" s="119"/>
      <c r="CB35" s="119"/>
      <c r="CC35" s="119"/>
      <c r="CD35" s="119"/>
      <c r="CE35" s="119"/>
      <c r="CF35" s="119"/>
      <c r="CG35" s="119"/>
      <c r="CH35" s="119"/>
      <c r="CI35" s="119"/>
      <c r="CJ35" s="119"/>
      <c r="CK35" s="119"/>
      <c r="CL35" s="119"/>
      <c r="CM35" s="119"/>
      <c r="CN35" s="119"/>
      <c r="CO35" s="119"/>
      <c r="CP35" s="119"/>
      <c r="CQ35" s="119"/>
      <c r="CR35" s="119"/>
      <c r="CS35" s="119"/>
      <c r="CT35" s="119"/>
      <c r="CU35" s="119"/>
      <c r="CV35" s="125"/>
      <c r="CW35" s="21"/>
      <c r="CX35" s="129"/>
    </row>
    <row r="36" spans="1:102" ht="15" customHeight="1" x14ac:dyDescent="0.25">
      <c r="A36" s="214"/>
      <c r="B36" s="211"/>
      <c r="C36" s="217"/>
      <c r="D36" s="220"/>
      <c r="E36" s="223"/>
      <c r="F36" s="29" t="s">
        <v>25</v>
      </c>
      <c r="G36" s="40"/>
      <c r="H36" s="90"/>
      <c r="I36" s="27"/>
      <c r="J36" s="82"/>
      <c r="K36" s="82"/>
      <c r="L36" s="82"/>
      <c r="M36" s="82"/>
      <c r="N36" s="27"/>
      <c r="O36" s="27"/>
      <c r="P36" s="27"/>
      <c r="Q36" s="27"/>
      <c r="R36" s="27"/>
      <c r="S36" s="27"/>
      <c r="T36" s="27"/>
      <c r="U36" s="27"/>
      <c r="V36" s="27"/>
      <c r="W36" s="27"/>
      <c r="X36" s="27"/>
      <c r="Y36" s="27"/>
      <c r="Z36" s="27"/>
      <c r="AA36" s="27"/>
      <c r="AB36" s="27"/>
      <c r="AC36" s="27"/>
      <c r="AD36" s="27"/>
      <c r="AE36" s="27"/>
      <c r="AF36" s="27"/>
      <c r="AG36" s="27"/>
      <c r="AH36" s="27"/>
      <c r="AI36" s="27"/>
      <c r="AJ36" s="91"/>
      <c r="AK36" s="119"/>
      <c r="AL36" s="119"/>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c r="BU36" s="119"/>
      <c r="BV36" s="119"/>
      <c r="BW36" s="119"/>
      <c r="BX36" s="119"/>
      <c r="BY36" s="119"/>
      <c r="BZ36" s="119"/>
      <c r="CA36" s="119"/>
      <c r="CB36" s="119"/>
      <c r="CC36" s="119"/>
      <c r="CD36" s="119"/>
      <c r="CE36" s="119"/>
      <c r="CF36" s="119"/>
      <c r="CG36" s="119"/>
      <c r="CH36" s="119"/>
      <c r="CI36" s="119"/>
      <c r="CJ36" s="119"/>
      <c r="CK36" s="119"/>
      <c r="CL36" s="119"/>
      <c r="CM36" s="119"/>
      <c r="CN36" s="119"/>
      <c r="CO36" s="119"/>
      <c r="CP36" s="119"/>
      <c r="CQ36" s="119"/>
      <c r="CR36" s="119"/>
      <c r="CS36" s="119"/>
      <c r="CT36" s="119"/>
      <c r="CU36" s="119"/>
      <c r="CV36" s="125"/>
      <c r="CW36" s="21"/>
      <c r="CX36" s="129"/>
    </row>
    <row r="37" spans="1:102" ht="15" customHeight="1" x14ac:dyDescent="0.25">
      <c r="A37" s="214"/>
      <c r="B37" s="211"/>
      <c r="C37" s="217"/>
      <c r="D37" s="220"/>
      <c r="E37" s="223"/>
      <c r="F37" s="30" t="s">
        <v>26</v>
      </c>
      <c r="G37" s="132" t="str">
        <f t="shared" ref="G37" si="6">IF(COUNTIF(I37:CV39,"&gt;0"),"Yes","No")</f>
        <v>No</v>
      </c>
      <c r="H37" s="92"/>
      <c r="I37" s="80"/>
      <c r="J37" s="80"/>
      <c r="K37" s="80"/>
      <c r="L37" s="80"/>
      <c r="M37" s="80"/>
      <c r="N37" s="23"/>
      <c r="O37" s="23"/>
      <c r="P37" s="23"/>
      <c r="Q37" s="23"/>
      <c r="R37" s="23"/>
      <c r="S37" s="23"/>
      <c r="T37" s="23"/>
      <c r="U37" s="23"/>
      <c r="V37" s="23"/>
      <c r="W37" s="23"/>
      <c r="X37" s="23"/>
      <c r="Y37" s="23"/>
      <c r="Z37" s="23"/>
      <c r="AA37" s="23"/>
      <c r="AB37" s="23"/>
      <c r="AC37" s="23"/>
      <c r="AD37" s="23"/>
      <c r="AE37" s="23"/>
      <c r="AF37" s="23"/>
      <c r="AG37" s="23"/>
      <c r="AH37" s="23"/>
      <c r="AI37" s="23"/>
      <c r="AJ37" s="93"/>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6"/>
      <c r="CW37" s="21"/>
      <c r="CX37" s="129"/>
    </row>
    <row r="38" spans="1:102" ht="15" customHeight="1" x14ac:dyDescent="0.25">
      <c r="A38" s="214"/>
      <c r="B38" s="211"/>
      <c r="C38" s="217"/>
      <c r="D38" s="220"/>
      <c r="E38" s="223"/>
      <c r="F38" s="30" t="s">
        <v>27</v>
      </c>
      <c r="G38" s="40"/>
      <c r="H38" s="92"/>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93"/>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6"/>
      <c r="CW38" s="21"/>
      <c r="CX38" s="129"/>
    </row>
    <row r="39" spans="1:102" ht="15" customHeight="1" x14ac:dyDescent="0.25">
      <c r="A39" s="214"/>
      <c r="B39" s="211"/>
      <c r="C39" s="217"/>
      <c r="D39" s="220"/>
      <c r="E39" s="223"/>
      <c r="F39" s="30" t="s">
        <v>28</v>
      </c>
      <c r="G39" s="40"/>
      <c r="H39" s="92"/>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93"/>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6"/>
      <c r="CW39" s="21"/>
      <c r="CX39" s="129"/>
    </row>
    <row r="40" spans="1:102" ht="15" customHeight="1" x14ac:dyDescent="0.25">
      <c r="A40" s="214"/>
      <c r="B40" s="211"/>
      <c r="C40" s="217"/>
      <c r="D40" s="220"/>
      <c r="E40" s="223"/>
      <c r="F40" s="61" t="s">
        <v>29</v>
      </c>
      <c r="G40" s="133" t="str">
        <f t="shared" ref="G40" si="7">IF(COUNTIF(I40:CV42,"&gt;0"),"Yes","No")</f>
        <v>Yes</v>
      </c>
      <c r="H40" s="94"/>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95"/>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7"/>
      <c r="CW40" s="21"/>
      <c r="CX40" s="129"/>
    </row>
    <row r="41" spans="1:102" ht="15" customHeight="1" x14ac:dyDescent="0.25">
      <c r="A41" s="214"/>
      <c r="B41" s="211"/>
      <c r="C41" s="217"/>
      <c r="D41" s="220"/>
      <c r="E41" s="223"/>
      <c r="F41" s="61" t="s">
        <v>30</v>
      </c>
      <c r="G41" s="40"/>
      <c r="H41" s="94"/>
      <c r="I41" s="62"/>
      <c r="J41" s="62"/>
      <c r="K41" s="62"/>
      <c r="L41" s="62"/>
      <c r="M41" s="62"/>
      <c r="N41" s="62"/>
      <c r="O41" s="62"/>
      <c r="P41" s="62"/>
      <c r="Q41" s="62"/>
      <c r="R41" s="62"/>
      <c r="S41" s="62"/>
      <c r="T41" s="62"/>
      <c r="U41" s="62">
        <v>22</v>
      </c>
      <c r="V41" s="62"/>
      <c r="W41" s="62"/>
      <c r="X41" s="62"/>
      <c r="Y41" s="62"/>
      <c r="Z41" s="62"/>
      <c r="AA41" s="62"/>
      <c r="AB41" s="62"/>
      <c r="AC41" s="62"/>
      <c r="AD41" s="62"/>
      <c r="AE41" s="62"/>
      <c r="AF41" s="62"/>
      <c r="AG41" s="62"/>
      <c r="AH41" s="62"/>
      <c r="AI41" s="62"/>
      <c r="AJ41" s="95"/>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7"/>
      <c r="CW41" s="21"/>
      <c r="CX41" s="129"/>
    </row>
    <row r="42" spans="1:102" ht="15" customHeight="1" x14ac:dyDescent="0.25">
      <c r="A42" s="215"/>
      <c r="B42" s="212"/>
      <c r="C42" s="218"/>
      <c r="D42" s="221"/>
      <c r="E42" s="224"/>
      <c r="F42" s="63" t="s">
        <v>31</v>
      </c>
      <c r="G42" s="43"/>
      <c r="H42" s="96"/>
      <c r="I42" s="64"/>
      <c r="J42" s="64"/>
      <c r="K42" s="64"/>
      <c r="L42" s="64"/>
      <c r="M42" s="64"/>
      <c r="N42" s="64"/>
      <c r="O42" s="64"/>
      <c r="P42" s="64"/>
      <c r="Q42" s="64"/>
      <c r="R42" s="64"/>
      <c r="S42" s="64"/>
      <c r="T42" s="64">
        <v>11</v>
      </c>
      <c r="U42" s="64"/>
      <c r="V42" s="64"/>
      <c r="W42" s="64"/>
      <c r="X42" s="64"/>
      <c r="Y42" s="64"/>
      <c r="Z42" s="64"/>
      <c r="AA42" s="64"/>
      <c r="AB42" s="64"/>
      <c r="AC42" s="64"/>
      <c r="AD42" s="64"/>
      <c r="AE42" s="64"/>
      <c r="AF42" s="64"/>
      <c r="AG42" s="64"/>
      <c r="AH42" s="64"/>
      <c r="AI42" s="64"/>
      <c r="AJ42" s="97"/>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8"/>
      <c r="CW42" s="21"/>
      <c r="CX42" s="129"/>
    </row>
    <row r="43" spans="1:102" ht="15" customHeight="1" thickBot="1" x14ac:dyDescent="0.3">
      <c r="A43" s="213"/>
      <c r="B43" s="113" t="s">
        <v>17</v>
      </c>
      <c r="C43" s="216"/>
      <c r="D43" s="219"/>
      <c r="E43" s="222"/>
      <c r="F43" s="42" t="s">
        <v>18</v>
      </c>
      <c r="G43" s="22" t="str">
        <f t="shared" ref="G43" si="8">IF(COUNTIF(I43:CV45,"&gt;0"),"Yes","No")</f>
        <v>No</v>
      </c>
      <c r="H43" s="87"/>
      <c r="I43" s="84"/>
      <c r="J43" s="83"/>
      <c r="K43" s="83"/>
      <c r="L43" s="83"/>
      <c r="M43" s="83"/>
      <c r="N43" s="84"/>
      <c r="O43" s="84"/>
      <c r="P43" s="84"/>
      <c r="Q43" s="84"/>
      <c r="R43" s="84"/>
      <c r="S43" s="84"/>
      <c r="T43" s="84"/>
      <c r="U43" s="84"/>
      <c r="V43" s="84"/>
      <c r="W43" s="84"/>
      <c r="X43" s="84"/>
      <c r="Y43" s="84"/>
      <c r="Z43" s="84"/>
      <c r="AA43" s="84"/>
      <c r="AB43" s="84"/>
      <c r="AC43" s="84"/>
      <c r="AD43" s="84"/>
      <c r="AE43" s="84"/>
      <c r="AF43" s="84"/>
      <c r="AG43" s="84"/>
      <c r="AH43" s="84"/>
      <c r="AI43" s="84"/>
      <c r="AJ43" s="88"/>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23"/>
      <c r="CW43" s="21"/>
      <c r="CX43" s="129"/>
    </row>
    <row r="44" spans="1:102" ht="15" customHeight="1" thickBot="1" x14ac:dyDescent="0.3">
      <c r="A44" s="214"/>
      <c r="B44" s="114"/>
      <c r="C44" s="217"/>
      <c r="D44" s="220"/>
      <c r="E44" s="223"/>
      <c r="F44" s="28" t="s">
        <v>20</v>
      </c>
      <c r="G44" s="40"/>
      <c r="H44" s="87"/>
      <c r="I44" s="26"/>
      <c r="J44" s="81"/>
      <c r="K44" s="81"/>
      <c r="L44" s="81"/>
      <c r="M44" s="81"/>
      <c r="N44" s="26"/>
      <c r="O44" s="26"/>
      <c r="P44" s="26"/>
      <c r="Q44" s="26"/>
      <c r="R44" s="26"/>
      <c r="S44" s="26"/>
      <c r="T44" s="26"/>
      <c r="U44" s="26"/>
      <c r="V44" s="26"/>
      <c r="W44" s="26"/>
      <c r="X44" s="26"/>
      <c r="Y44" s="26"/>
      <c r="Z44" s="26"/>
      <c r="AA44" s="26"/>
      <c r="AB44" s="26"/>
      <c r="AC44" s="26"/>
      <c r="AD44" s="26"/>
      <c r="AE44" s="26"/>
      <c r="AF44" s="26"/>
      <c r="AG44" s="26"/>
      <c r="AH44" s="26"/>
      <c r="AI44" s="26"/>
      <c r="AJ44" s="89"/>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c r="CN44" s="118"/>
      <c r="CO44" s="118"/>
      <c r="CP44" s="118"/>
      <c r="CQ44" s="118"/>
      <c r="CR44" s="118"/>
      <c r="CS44" s="118"/>
      <c r="CT44" s="118"/>
      <c r="CU44" s="118"/>
      <c r="CV44" s="124"/>
      <c r="CW44" s="21"/>
      <c r="CX44" s="129"/>
    </row>
    <row r="45" spans="1:102" ht="15" customHeight="1" thickBot="1" x14ac:dyDescent="0.3">
      <c r="A45" s="214"/>
      <c r="B45" s="113" t="s">
        <v>21</v>
      </c>
      <c r="C45" s="217"/>
      <c r="D45" s="220"/>
      <c r="E45" s="223"/>
      <c r="F45" s="28" t="s">
        <v>22</v>
      </c>
      <c r="G45" s="40"/>
      <c r="H45" s="87"/>
      <c r="I45" s="26"/>
      <c r="J45" s="81"/>
      <c r="K45" s="81"/>
      <c r="L45" s="81"/>
      <c r="M45" s="81"/>
      <c r="N45" s="26"/>
      <c r="O45" s="26"/>
      <c r="P45" s="26"/>
      <c r="Q45" s="26"/>
      <c r="R45" s="26"/>
      <c r="S45" s="26"/>
      <c r="T45" s="26"/>
      <c r="U45" s="26"/>
      <c r="V45" s="26"/>
      <c r="W45" s="26"/>
      <c r="X45" s="26"/>
      <c r="Y45" s="26"/>
      <c r="Z45" s="26"/>
      <c r="AA45" s="26"/>
      <c r="AB45" s="26"/>
      <c r="AC45" s="26"/>
      <c r="AD45" s="26"/>
      <c r="AE45" s="26"/>
      <c r="AF45" s="26"/>
      <c r="AG45" s="26"/>
      <c r="AH45" s="26"/>
      <c r="AI45" s="26"/>
      <c r="AJ45" s="89"/>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c r="CQ45" s="118"/>
      <c r="CR45" s="118"/>
      <c r="CS45" s="118"/>
      <c r="CT45" s="118"/>
      <c r="CU45" s="118"/>
      <c r="CV45" s="124"/>
      <c r="CW45" s="21"/>
      <c r="CX45" s="129"/>
    </row>
    <row r="46" spans="1:102" ht="15" customHeight="1" x14ac:dyDescent="0.25">
      <c r="A46" s="214"/>
      <c r="B46" s="210"/>
      <c r="C46" s="217"/>
      <c r="D46" s="220"/>
      <c r="E46" s="223"/>
      <c r="F46" s="29" t="s">
        <v>23</v>
      </c>
      <c r="G46" s="131" t="str">
        <f t="shared" ref="G46" si="9">IF(COUNTIF(I46:CV48,"&gt;0"),"Yes","No")</f>
        <v>No</v>
      </c>
      <c r="H46" s="90"/>
      <c r="I46" s="27"/>
      <c r="J46" s="82"/>
      <c r="K46" s="82"/>
      <c r="L46" s="82"/>
      <c r="M46" s="82"/>
      <c r="N46" s="27"/>
      <c r="O46" s="27"/>
      <c r="P46" s="27"/>
      <c r="Q46" s="27"/>
      <c r="R46" s="27"/>
      <c r="S46" s="27"/>
      <c r="T46" s="27"/>
      <c r="U46" s="27"/>
      <c r="V46" s="27"/>
      <c r="W46" s="27"/>
      <c r="X46" s="27"/>
      <c r="Y46" s="27"/>
      <c r="Z46" s="27"/>
      <c r="AA46" s="27"/>
      <c r="AB46" s="27"/>
      <c r="AC46" s="27"/>
      <c r="AD46" s="27"/>
      <c r="AE46" s="27"/>
      <c r="AF46" s="27"/>
      <c r="AG46" s="27"/>
      <c r="AH46" s="27"/>
      <c r="AI46" s="27"/>
      <c r="AJ46" s="91"/>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19"/>
      <c r="BO46" s="119"/>
      <c r="BP46" s="119"/>
      <c r="BQ46" s="119"/>
      <c r="BR46" s="119"/>
      <c r="BS46" s="119"/>
      <c r="BT46" s="119"/>
      <c r="BU46" s="119"/>
      <c r="BV46" s="119"/>
      <c r="BW46" s="119"/>
      <c r="BX46" s="119"/>
      <c r="BY46" s="119"/>
      <c r="BZ46" s="119"/>
      <c r="CA46" s="119"/>
      <c r="CB46" s="119"/>
      <c r="CC46" s="119"/>
      <c r="CD46" s="119"/>
      <c r="CE46" s="119"/>
      <c r="CF46" s="119"/>
      <c r="CG46" s="119"/>
      <c r="CH46" s="119"/>
      <c r="CI46" s="119"/>
      <c r="CJ46" s="119"/>
      <c r="CK46" s="119"/>
      <c r="CL46" s="119"/>
      <c r="CM46" s="119"/>
      <c r="CN46" s="119"/>
      <c r="CO46" s="119"/>
      <c r="CP46" s="119"/>
      <c r="CQ46" s="119"/>
      <c r="CR46" s="119"/>
      <c r="CS46" s="119"/>
      <c r="CT46" s="119"/>
      <c r="CU46" s="119"/>
      <c r="CV46" s="125"/>
      <c r="CW46" s="21"/>
      <c r="CX46" s="129"/>
    </row>
    <row r="47" spans="1:102" ht="15" customHeight="1" x14ac:dyDescent="0.25">
      <c r="A47" s="214"/>
      <c r="B47" s="211"/>
      <c r="C47" s="217"/>
      <c r="D47" s="220"/>
      <c r="E47" s="223"/>
      <c r="F47" s="29" t="s">
        <v>24</v>
      </c>
      <c r="G47" s="40"/>
      <c r="H47" s="90"/>
      <c r="I47" s="27"/>
      <c r="J47" s="82"/>
      <c r="K47" s="82"/>
      <c r="L47" s="82"/>
      <c r="M47" s="82"/>
      <c r="N47" s="27"/>
      <c r="O47" s="27"/>
      <c r="P47" s="27"/>
      <c r="Q47" s="27"/>
      <c r="R47" s="27"/>
      <c r="S47" s="27"/>
      <c r="T47" s="27"/>
      <c r="U47" s="27"/>
      <c r="V47" s="27"/>
      <c r="W47" s="27"/>
      <c r="X47" s="27"/>
      <c r="Y47" s="27"/>
      <c r="Z47" s="27"/>
      <c r="AA47" s="27"/>
      <c r="AB47" s="27"/>
      <c r="AC47" s="27"/>
      <c r="AD47" s="27"/>
      <c r="AE47" s="27"/>
      <c r="AF47" s="27"/>
      <c r="AG47" s="27"/>
      <c r="AH47" s="27"/>
      <c r="AI47" s="27"/>
      <c r="AJ47" s="91"/>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25"/>
      <c r="CW47" s="21"/>
      <c r="CX47" s="129"/>
    </row>
    <row r="48" spans="1:102" ht="15" customHeight="1" thickBot="1" x14ac:dyDescent="0.3">
      <c r="A48" s="214"/>
      <c r="B48" s="211"/>
      <c r="C48" s="217"/>
      <c r="D48" s="220"/>
      <c r="E48" s="223"/>
      <c r="F48" s="29" t="s">
        <v>25</v>
      </c>
      <c r="G48" s="40"/>
      <c r="H48" s="90"/>
      <c r="I48" s="27"/>
      <c r="J48" s="82"/>
      <c r="K48" s="82"/>
      <c r="L48" s="82"/>
      <c r="M48" s="82"/>
      <c r="N48" s="27"/>
      <c r="O48" s="27"/>
      <c r="P48" s="27"/>
      <c r="Q48" s="27"/>
      <c r="R48" s="27"/>
      <c r="S48" s="27"/>
      <c r="T48" s="27"/>
      <c r="U48" s="27"/>
      <c r="V48" s="27"/>
      <c r="W48" s="27"/>
      <c r="X48" s="27"/>
      <c r="Y48" s="27"/>
      <c r="Z48" s="27"/>
      <c r="AA48" s="27"/>
      <c r="AB48" s="27"/>
      <c r="AC48" s="27"/>
      <c r="AD48" s="27"/>
      <c r="AE48" s="27"/>
      <c r="AF48" s="27"/>
      <c r="AG48" s="27"/>
      <c r="AH48" s="27"/>
      <c r="AI48" s="27"/>
      <c r="AJ48" s="91"/>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19"/>
      <c r="CG48" s="119"/>
      <c r="CH48" s="119"/>
      <c r="CI48" s="119"/>
      <c r="CJ48" s="119"/>
      <c r="CK48" s="119"/>
      <c r="CL48" s="119"/>
      <c r="CM48" s="119"/>
      <c r="CN48" s="119"/>
      <c r="CO48" s="119"/>
      <c r="CP48" s="119"/>
      <c r="CQ48" s="119"/>
      <c r="CR48" s="119"/>
      <c r="CS48" s="119"/>
      <c r="CT48" s="119"/>
      <c r="CU48" s="119"/>
      <c r="CV48" s="125"/>
      <c r="CW48" s="21"/>
      <c r="CX48" s="129"/>
    </row>
    <row r="49" spans="1:102" ht="15" customHeight="1" x14ac:dyDescent="0.25">
      <c r="A49" s="214"/>
      <c r="B49" s="211"/>
      <c r="C49" s="217"/>
      <c r="D49" s="220"/>
      <c r="E49" s="223"/>
      <c r="F49" s="30" t="s">
        <v>26</v>
      </c>
      <c r="G49" s="132" t="str">
        <f t="shared" ref="G49" si="10">IF(COUNTIF(I49:CV51,"&gt;0"),"Yes","No")</f>
        <v>No</v>
      </c>
      <c r="H49" s="92"/>
      <c r="I49" s="80"/>
      <c r="J49" s="80"/>
      <c r="K49" s="80"/>
      <c r="L49" s="80"/>
      <c r="M49" s="80"/>
      <c r="N49" s="23"/>
      <c r="O49" s="23"/>
      <c r="P49" s="23"/>
      <c r="Q49" s="23"/>
      <c r="R49" s="23"/>
      <c r="S49" s="23"/>
      <c r="T49" s="23"/>
      <c r="U49" s="23"/>
      <c r="V49" s="23"/>
      <c r="W49" s="23"/>
      <c r="X49" s="23"/>
      <c r="Y49" s="23"/>
      <c r="Z49" s="23"/>
      <c r="AA49" s="23"/>
      <c r="AB49" s="23"/>
      <c r="AC49" s="23"/>
      <c r="AD49" s="23"/>
      <c r="AE49" s="23"/>
      <c r="AF49" s="23"/>
      <c r="AG49" s="23"/>
      <c r="AH49" s="23"/>
      <c r="AI49" s="23"/>
      <c r="AJ49" s="93"/>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6"/>
      <c r="CW49" s="21"/>
      <c r="CX49" s="129"/>
    </row>
    <row r="50" spans="1:102" ht="15" customHeight="1" x14ac:dyDescent="0.25">
      <c r="A50" s="214"/>
      <c r="B50" s="211"/>
      <c r="C50" s="217"/>
      <c r="D50" s="220"/>
      <c r="E50" s="223"/>
      <c r="F50" s="30" t="s">
        <v>27</v>
      </c>
      <c r="G50" s="40"/>
      <c r="H50" s="92"/>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93"/>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6"/>
      <c r="CW50" s="21"/>
      <c r="CX50" s="129"/>
    </row>
    <row r="51" spans="1:102" ht="15" customHeight="1" thickBot="1" x14ac:dyDescent="0.3">
      <c r="A51" s="214"/>
      <c r="B51" s="211"/>
      <c r="C51" s="217"/>
      <c r="D51" s="220"/>
      <c r="E51" s="223"/>
      <c r="F51" s="30" t="s">
        <v>28</v>
      </c>
      <c r="G51" s="40"/>
      <c r="H51" s="92"/>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93"/>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6"/>
      <c r="CW51" s="21"/>
      <c r="CX51" s="129"/>
    </row>
    <row r="52" spans="1:102" ht="15" customHeight="1" x14ac:dyDescent="0.25">
      <c r="A52" s="214"/>
      <c r="B52" s="211"/>
      <c r="C52" s="217"/>
      <c r="D52" s="220"/>
      <c r="E52" s="223"/>
      <c r="F52" s="61" t="s">
        <v>29</v>
      </c>
      <c r="G52" s="133" t="str">
        <f t="shared" ref="G52" si="11">IF(COUNTIF(I52:CV54,"&gt;0"),"Yes","No")</f>
        <v>No</v>
      </c>
      <c r="H52" s="94"/>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95"/>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c r="CG52" s="121"/>
      <c r="CH52" s="121"/>
      <c r="CI52" s="121"/>
      <c r="CJ52" s="121"/>
      <c r="CK52" s="121"/>
      <c r="CL52" s="121"/>
      <c r="CM52" s="121"/>
      <c r="CN52" s="121"/>
      <c r="CO52" s="121"/>
      <c r="CP52" s="121"/>
      <c r="CQ52" s="121"/>
      <c r="CR52" s="121"/>
      <c r="CS52" s="121"/>
      <c r="CT52" s="121"/>
      <c r="CU52" s="121"/>
      <c r="CV52" s="127"/>
      <c r="CW52" s="21"/>
      <c r="CX52" s="129"/>
    </row>
    <row r="53" spans="1:102" ht="15" customHeight="1" x14ac:dyDescent="0.25">
      <c r="A53" s="214"/>
      <c r="B53" s="211"/>
      <c r="C53" s="217"/>
      <c r="D53" s="220"/>
      <c r="E53" s="223"/>
      <c r="F53" s="61" t="s">
        <v>30</v>
      </c>
      <c r="G53" s="40"/>
      <c r="H53" s="94"/>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95"/>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c r="CQ53" s="121"/>
      <c r="CR53" s="121"/>
      <c r="CS53" s="121"/>
      <c r="CT53" s="121"/>
      <c r="CU53" s="121"/>
      <c r="CV53" s="127"/>
      <c r="CW53" s="21"/>
      <c r="CX53" s="129"/>
    </row>
    <row r="54" spans="1:102" ht="15" customHeight="1" thickBot="1" x14ac:dyDescent="0.3">
      <c r="A54" s="215"/>
      <c r="B54" s="212"/>
      <c r="C54" s="218"/>
      <c r="D54" s="221"/>
      <c r="E54" s="224"/>
      <c r="F54" s="63" t="s">
        <v>31</v>
      </c>
      <c r="G54" s="43"/>
      <c r="H54" s="96"/>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97"/>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8"/>
      <c r="CW54" s="21"/>
      <c r="CX54" s="129"/>
    </row>
    <row r="55" spans="1:102" ht="15" customHeight="1" thickBot="1" x14ac:dyDescent="0.3">
      <c r="A55" s="213"/>
      <c r="B55" s="113" t="s">
        <v>17</v>
      </c>
      <c r="C55" s="216"/>
      <c r="D55" s="219"/>
      <c r="E55" s="222"/>
      <c r="F55" s="42" t="s">
        <v>18</v>
      </c>
      <c r="G55" s="22" t="str">
        <f t="shared" ref="G55" si="12">IF(COUNTIF(I55:CV57,"&gt;0"),"Yes","No")</f>
        <v>No</v>
      </c>
      <c r="H55" s="87"/>
      <c r="I55" s="84"/>
      <c r="J55" s="83"/>
      <c r="K55" s="83"/>
      <c r="L55" s="83"/>
      <c r="M55" s="83"/>
      <c r="N55" s="84"/>
      <c r="O55" s="84"/>
      <c r="P55" s="84"/>
      <c r="Q55" s="84"/>
      <c r="R55" s="84"/>
      <c r="S55" s="84"/>
      <c r="T55" s="84"/>
      <c r="U55" s="84"/>
      <c r="V55" s="84"/>
      <c r="W55" s="84"/>
      <c r="X55" s="84"/>
      <c r="Y55" s="84"/>
      <c r="Z55" s="84"/>
      <c r="AA55" s="84"/>
      <c r="AB55" s="84"/>
      <c r="AC55" s="84"/>
      <c r="AD55" s="84"/>
      <c r="AE55" s="84"/>
      <c r="AF55" s="84"/>
      <c r="AG55" s="84"/>
      <c r="AH55" s="84"/>
      <c r="AI55" s="84"/>
      <c r="AJ55" s="88"/>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7"/>
      <c r="CL55" s="117"/>
      <c r="CM55" s="117"/>
      <c r="CN55" s="117"/>
      <c r="CO55" s="117"/>
      <c r="CP55" s="117"/>
      <c r="CQ55" s="117"/>
      <c r="CR55" s="117"/>
      <c r="CS55" s="117"/>
      <c r="CT55" s="117"/>
      <c r="CU55" s="117"/>
      <c r="CV55" s="123"/>
      <c r="CW55" s="21"/>
      <c r="CX55" s="129"/>
    </row>
    <row r="56" spans="1:102" ht="15" customHeight="1" thickBot="1" x14ac:dyDescent="0.3">
      <c r="A56" s="214"/>
      <c r="B56" s="114"/>
      <c r="C56" s="217"/>
      <c r="D56" s="220"/>
      <c r="E56" s="223"/>
      <c r="F56" s="28" t="s">
        <v>20</v>
      </c>
      <c r="G56" s="40"/>
      <c r="H56" s="87"/>
      <c r="I56" s="26"/>
      <c r="J56" s="81"/>
      <c r="K56" s="81"/>
      <c r="L56" s="81"/>
      <c r="M56" s="81"/>
      <c r="N56" s="26"/>
      <c r="O56" s="26"/>
      <c r="P56" s="26"/>
      <c r="Q56" s="26"/>
      <c r="R56" s="26"/>
      <c r="S56" s="26"/>
      <c r="T56" s="26"/>
      <c r="U56" s="26"/>
      <c r="V56" s="26"/>
      <c r="W56" s="26"/>
      <c r="X56" s="26"/>
      <c r="Y56" s="26"/>
      <c r="Z56" s="26"/>
      <c r="AA56" s="26"/>
      <c r="AB56" s="26"/>
      <c r="AC56" s="26"/>
      <c r="AD56" s="26"/>
      <c r="AE56" s="26"/>
      <c r="AF56" s="26"/>
      <c r="AG56" s="26"/>
      <c r="AH56" s="26"/>
      <c r="AI56" s="26"/>
      <c r="AJ56" s="89"/>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c r="CT56" s="118"/>
      <c r="CU56" s="118"/>
      <c r="CV56" s="124"/>
      <c r="CW56" s="21"/>
      <c r="CX56" s="129"/>
    </row>
    <row r="57" spans="1:102" ht="15" customHeight="1" thickBot="1" x14ac:dyDescent="0.3">
      <c r="A57" s="214"/>
      <c r="B57" s="113" t="s">
        <v>21</v>
      </c>
      <c r="C57" s="217"/>
      <c r="D57" s="220"/>
      <c r="E57" s="223"/>
      <c r="F57" s="28" t="s">
        <v>22</v>
      </c>
      <c r="G57" s="40"/>
      <c r="H57" s="87"/>
      <c r="I57" s="26"/>
      <c r="J57" s="81"/>
      <c r="K57" s="81"/>
      <c r="L57" s="81"/>
      <c r="M57" s="81"/>
      <c r="N57" s="26"/>
      <c r="O57" s="26"/>
      <c r="P57" s="26"/>
      <c r="Q57" s="26"/>
      <c r="R57" s="26"/>
      <c r="S57" s="26"/>
      <c r="T57" s="26"/>
      <c r="U57" s="26"/>
      <c r="V57" s="26"/>
      <c r="W57" s="26"/>
      <c r="X57" s="26"/>
      <c r="Y57" s="26"/>
      <c r="Z57" s="26"/>
      <c r="AA57" s="26"/>
      <c r="AB57" s="26"/>
      <c r="AC57" s="26"/>
      <c r="AD57" s="26"/>
      <c r="AE57" s="26"/>
      <c r="AF57" s="26"/>
      <c r="AG57" s="26"/>
      <c r="AH57" s="26"/>
      <c r="AI57" s="26"/>
      <c r="AJ57" s="89"/>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c r="CP57" s="118"/>
      <c r="CQ57" s="118"/>
      <c r="CR57" s="118"/>
      <c r="CS57" s="118"/>
      <c r="CT57" s="118"/>
      <c r="CU57" s="118"/>
      <c r="CV57" s="124"/>
      <c r="CW57" s="21"/>
      <c r="CX57" s="129"/>
    </row>
    <row r="58" spans="1:102" ht="15" customHeight="1" x14ac:dyDescent="0.25">
      <c r="A58" s="214"/>
      <c r="B58" s="210"/>
      <c r="C58" s="217"/>
      <c r="D58" s="220"/>
      <c r="E58" s="223"/>
      <c r="F58" s="29" t="s">
        <v>23</v>
      </c>
      <c r="G58" s="131" t="str">
        <f t="shared" ref="G58" si="13">IF(COUNTIF(I58:CV60,"&gt;0"),"Yes","No")</f>
        <v>No</v>
      </c>
      <c r="H58" s="90"/>
      <c r="I58" s="27"/>
      <c r="J58" s="82"/>
      <c r="K58" s="82"/>
      <c r="L58" s="82"/>
      <c r="M58" s="82"/>
      <c r="N58" s="27"/>
      <c r="O58" s="27"/>
      <c r="P58" s="27"/>
      <c r="Q58" s="27"/>
      <c r="R58" s="27"/>
      <c r="S58" s="27"/>
      <c r="T58" s="27"/>
      <c r="U58" s="27"/>
      <c r="V58" s="27"/>
      <c r="W58" s="27"/>
      <c r="X58" s="27"/>
      <c r="Y58" s="27"/>
      <c r="Z58" s="27"/>
      <c r="AA58" s="27"/>
      <c r="AB58" s="27"/>
      <c r="AC58" s="27"/>
      <c r="AD58" s="27"/>
      <c r="AE58" s="27"/>
      <c r="AF58" s="27"/>
      <c r="AG58" s="27"/>
      <c r="AH58" s="27"/>
      <c r="AI58" s="27"/>
      <c r="AJ58" s="91"/>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c r="BJ58" s="119"/>
      <c r="BK58" s="119"/>
      <c r="BL58" s="119"/>
      <c r="BM58" s="119"/>
      <c r="BN58" s="119"/>
      <c r="BO58" s="119"/>
      <c r="BP58" s="119"/>
      <c r="BQ58" s="119"/>
      <c r="BR58" s="119"/>
      <c r="BS58" s="119"/>
      <c r="BT58" s="119"/>
      <c r="BU58" s="119"/>
      <c r="BV58" s="119"/>
      <c r="BW58" s="119"/>
      <c r="BX58" s="119"/>
      <c r="BY58" s="119"/>
      <c r="BZ58" s="119"/>
      <c r="CA58" s="119"/>
      <c r="CB58" s="119"/>
      <c r="CC58" s="119"/>
      <c r="CD58" s="119"/>
      <c r="CE58" s="119"/>
      <c r="CF58" s="119"/>
      <c r="CG58" s="119"/>
      <c r="CH58" s="119"/>
      <c r="CI58" s="119"/>
      <c r="CJ58" s="119"/>
      <c r="CK58" s="119"/>
      <c r="CL58" s="119"/>
      <c r="CM58" s="119"/>
      <c r="CN58" s="119"/>
      <c r="CO58" s="119"/>
      <c r="CP58" s="119"/>
      <c r="CQ58" s="119"/>
      <c r="CR58" s="119"/>
      <c r="CS58" s="119"/>
      <c r="CT58" s="119"/>
      <c r="CU58" s="119"/>
      <c r="CV58" s="125"/>
      <c r="CW58" s="21"/>
      <c r="CX58" s="129"/>
    </row>
    <row r="59" spans="1:102" ht="15" customHeight="1" x14ac:dyDescent="0.25">
      <c r="A59" s="214"/>
      <c r="B59" s="211"/>
      <c r="C59" s="217"/>
      <c r="D59" s="220"/>
      <c r="E59" s="223"/>
      <c r="F59" s="29" t="s">
        <v>24</v>
      </c>
      <c r="G59" s="40"/>
      <c r="H59" s="90"/>
      <c r="I59" s="27"/>
      <c r="J59" s="82"/>
      <c r="K59" s="82"/>
      <c r="L59" s="82"/>
      <c r="M59" s="82"/>
      <c r="N59" s="27"/>
      <c r="O59" s="27"/>
      <c r="P59" s="27"/>
      <c r="Q59" s="27"/>
      <c r="R59" s="27"/>
      <c r="S59" s="27"/>
      <c r="T59" s="27"/>
      <c r="U59" s="27"/>
      <c r="V59" s="27"/>
      <c r="W59" s="27"/>
      <c r="X59" s="27"/>
      <c r="Y59" s="27"/>
      <c r="Z59" s="27"/>
      <c r="AA59" s="27"/>
      <c r="AB59" s="27"/>
      <c r="AC59" s="27"/>
      <c r="AD59" s="27"/>
      <c r="AE59" s="27"/>
      <c r="AF59" s="27"/>
      <c r="AG59" s="27"/>
      <c r="AH59" s="27"/>
      <c r="AI59" s="27"/>
      <c r="AJ59" s="91"/>
      <c r="AK59" s="119"/>
      <c r="AL59" s="119"/>
      <c r="AM59" s="119"/>
      <c r="AN59" s="119"/>
      <c r="AO59" s="119"/>
      <c r="AP59" s="119"/>
      <c r="AQ59" s="119"/>
      <c r="AR59" s="119"/>
      <c r="AS59" s="119"/>
      <c r="AT59" s="119"/>
      <c r="AU59" s="119"/>
      <c r="AV59" s="119"/>
      <c r="AW59" s="119"/>
      <c r="AX59" s="119"/>
      <c r="AY59" s="119"/>
      <c r="AZ59" s="119"/>
      <c r="BA59" s="119"/>
      <c r="BB59" s="119"/>
      <c r="BC59" s="119"/>
      <c r="BD59" s="119"/>
      <c r="BE59" s="119"/>
      <c r="BF59" s="119"/>
      <c r="BG59" s="119"/>
      <c r="BH59" s="119"/>
      <c r="BI59" s="119"/>
      <c r="BJ59" s="119"/>
      <c r="BK59" s="119"/>
      <c r="BL59" s="119"/>
      <c r="BM59" s="119"/>
      <c r="BN59" s="119"/>
      <c r="BO59" s="119"/>
      <c r="BP59" s="119"/>
      <c r="BQ59" s="119"/>
      <c r="BR59" s="119"/>
      <c r="BS59" s="119"/>
      <c r="BT59" s="119"/>
      <c r="BU59" s="119"/>
      <c r="BV59" s="119"/>
      <c r="BW59" s="119"/>
      <c r="BX59" s="119"/>
      <c r="BY59" s="119"/>
      <c r="BZ59" s="119"/>
      <c r="CA59" s="119"/>
      <c r="CB59" s="119"/>
      <c r="CC59" s="119"/>
      <c r="CD59" s="119"/>
      <c r="CE59" s="119"/>
      <c r="CF59" s="119"/>
      <c r="CG59" s="119"/>
      <c r="CH59" s="119"/>
      <c r="CI59" s="119"/>
      <c r="CJ59" s="119"/>
      <c r="CK59" s="119"/>
      <c r="CL59" s="119"/>
      <c r="CM59" s="119"/>
      <c r="CN59" s="119"/>
      <c r="CO59" s="119"/>
      <c r="CP59" s="119"/>
      <c r="CQ59" s="119"/>
      <c r="CR59" s="119"/>
      <c r="CS59" s="119"/>
      <c r="CT59" s="119"/>
      <c r="CU59" s="119"/>
      <c r="CV59" s="125"/>
      <c r="CW59" s="21"/>
      <c r="CX59" s="129"/>
    </row>
    <row r="60" spans="1:102" ht="15" customHeight="1" thickBot="1" x14ac:dyDescent="0.3">
      <c r="A60" s="214"/>
      <c r="B60" s="211"/>
      <c r="C60" s="217"/>
      <c r="D60" s="220"/>
      <c r="E60" s="223"/>
      <c r="F60" s="29" t="s">
        <v>25</v>
      </c>
      <c r="G60" s="40"/>
      <c r="H60" s="90"/>
      <c r="I60" s="27"/>
      <c r="J60" s="82"/>
      <c r="K60" s="82"/>
      <c r="L60" s="82"/>
      <c r="M60" s="82"/>
      <c r="N60" s="27"/>
      <c r="O60" s="27"/>
      <c r="P60" s="27"/>
      <c r="Q60" s="27"/>
      <c r="R60" s="27"/>
      <c r="S60" s="27"/>
      <c r="T60" s="27"/>
      <c r="U60" s="27"/>
      <c r="V60" s="27"/>
      <c r="W60" s="27"/>
      <c r="X60" s="27"/>
      <c r="Y60" s="27"/>
      <c r="Z60" s="27"/>
      <c r="AA60" s="27"/>
      <c r="AB60" s="27"/>
      <c r="AC60" s="27"/>
      <c r="AD60" s="27"/>
      <c r="AE60" s="27"/>
      <c r="AF60" s="27"/>
      <c r="AG60" s="27"/>
      <c r="AH60" s="27"/>
      <c r="AI60" s="27"/>
      <c r="AJ60" s="91"/>
      <c r="AK60" s="119"/>
      <c r="AL60" s="119"/>
      <c r="AM60" s="119"/>
      <c r="AN60" s="119"/>
      <c r="AO60" s="119"/>
      <c r="AP60" s="119"/>
      <c r="AQ60" s="119"/>
      <c r="AR60" s="119"/>
      <c r="AS60" s="119"/>
      <c r="AT60" s="119"/>
      <c r="AU60" s="119"/>
      <c r="AV60" s="119"/>
      <c r="AW60" s="119"/>
      <c r="AX60" s="119"/>
      <c r="AY60" s="119"/>
      <c r="AZ60" s="119"/>
      <c r="BA60" s="119"/>
      <c r="BB60" s="119"/>
      <c r="BC60" s="119"/>
      <c r="BD60" s="119"/>
      <c r="BE60" s="119"/>
      <c r="BF60" s="119"/>
      <c r="BG60" s="119"/>
      <c r="BH60" s="119"/>
      <c r="BI60" s="119"/>
      <c r="BJ60" s="119"/>
      <c r="BK60" s="119"/>
      <c r="BL60" s="119"/>
      <c r="BM60" s="119"/>
      <c r="BN60" s="119"/>
      <c r="BO60" s="119"/>
      <c r="BP60" s="119"/>
      <c r="BQ60" s="119"/>
      <c r="BR60" s="119"/>
      <c r="BS60" s="119"/>
      <c r="BT60" s="119"/>
      <c r="BU60" s="119"/>
      <c r="BV60" s="119"/>
      <c r="BW60" s="119"/>
      <c r="BX60" s="119"/>
      <c r="BY60" s="119"/>
      <c r="BZ60" s="119"/>
      <c r="CA60" s="119"/>
      <c r="CB60" s="119"/>
      <c r="CC60" s="119"/>
      <c r="CD60" s="119"/>
      <c r="CE60" s="119"/>
      <c r="CF60" s="119"/>
      <c r="CG60" s="119"/>
      <c r="CH60" s="119"/>
      <c r="CI60" s="119"/>
      <c r="CJ60" s="119"/>
      <c r="CK60" s="119"/>
      <c r="CL60" s="119"/>
      <c r="CM60" s="119"/>
      <c r="CN60" s="119"/>
      <c r="CO60" s="119"/>
      <c r="CP60" s="119"/>
      <c r="CQ60" s="119"/>
      <c r="CR60" s="119"/>
      <c r="CS60" s="119"/>
      <c r="CT60" s="119"/>
      <c r="CU60" s="119"/>
      <c r="CV60" s="125"/>
      <c r="CW60" s="21"/>
      <c r="CX60" s="129"/>
    </row>
    <row r="61" spans="1:102" ht="15" customHeight="1" x14ac:dyDescent="0.25">
      <c r="A61" s="214"/>
      <c r="B61" s="211"/>
      <c r="C61" s="217"/>
      <c r="D61" s="220"/>
      <c r="E61" s="223"/>
      <c r="F61" s="30" t="s">
        <v>26</v>
      </c>
      <c r="G61" s="132" t="str">
        <f t="shared" ref="G61" si="14">IF(COUNTIF(I61:CV63,"&gt;0"),"Yes","No")</f>
        <v>No</v>
      </c>
      <c r="H61" s="92"/>
      <c r="I61" s="80"/>
      <c r="J61" s="80"/>
      <c r="K61" s="80"/>
      <c r="L61" s="80"/>
      <c r="M61" s="80"/>
      <c r="N61" s="23"/>
      <c r="O61" s="23"/>
      <c r="P61" s="23"/>
      <c r="Q61" s="23"/>
      <c r="R61" s="23"/>
      <c r="S61" s="23"/>
      <c r="T61" s="23"/>
      <c r="U61" s="23"/>
      <c r="V61" s="23"/>
      <c r="W61" s="23"/>
      <c r="X61" s="23"/>
      <c r="Y61" s="23"/>
      <c r="Z61" s="23"/>
      <c r="AA61" s="23"/>
      <c r="AB61" s="23"/>
      <c r="AC61" s="23"/>
      <c r="AD61" s="23"/>
      <c r="AE61" s="23"/>
      <c r="AF61" s="23"/>
      <c r="AG61" s="23"/>
      <c r="AH61" s="23"/>
      <c r="AI61" s="23"/>
      <c r="AJ61" s="93"/>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6"/>
      <c r="CW61" s="21"/>
      <c r="CX61" s="129"/>
    </row>
    <row r="62" spans="1:102" ht="15" customHeight="1" x14ac:dyDescent="0.25">
      <c r="A62" s="214"/>
      <c r="B62" s="211"/>
      <c r="C62" s="217"/>
      <c r="D62" s="220"/>
      <c r="E62" s="223"/>
      <c r="F62" s="30" t="s">
        <v>27</v>
      </c>
      <c r="G62" s="40"/>
      <c r="H62" s="92"/>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93"/>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6"/>
      <c r="CW62" s="21"/>
      <c r="CX62" s="129"/>
    </row>
    <row r="63" spans="1:102" ht="15" customHeight="1" thickBot="1" x14ac:dyDescent="0.3">
      <c r="A63" s="214"/>
      <c r="B63" s="211"/>
      <c r="C63" s="217"/>
      <c r="D63" s="220"/>
      <c r="E63" s="223"/>
      <c r="F63" s="30" t="s">
        <v>28</v>
      </c>
      <c r="G63" s="40"/>
      <c r="H63" s="92"/>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93"/>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6"/>
      <c r="CW63" s="21"/>
      <c r="CX63" s="129"/>
    </row>
    <row r="64" spans="1:102" ht="15" customHeight="1" x14ac:dyDescent="0.25">
      <c r="A64" s="214"/>
      <c r="B64" s="211"/>
      <c r="C64" s="217"/>
      <c r="D64" s="220"/>
      <c r="E64" s="223"/>
      <c r="F64" s="61" t="s">
        <v>29</v>
      </c>
      <c r="G64" s="133" t="str">
        <f t="shared" ref="G64" si="15">IF(COUNTIF(I64:CV66,"&gt;0"),"Yes","No")</f>
        <v>No</v>
      </c>
      <c r="H64" s="94"/>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95"/>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c r="CA64" s="121"/>
      <c r="CB64" s="121"/>
      <c r="CC64" s="121"/>
      <c r="CD64" s="121"/>
      <c r="CE64" s="121"/>
      <c r="CF64" s="121"/>
      <c r="CG64" s="121"/>
      <c r="CH64" s="121"/>
      <c r="CI64" s="121"/>
      <c r="CJ64" s="121"/>
      <c r="CK64" s="121"/>
      <c r="CL64" s="121"/>
      <c r="CM64" s="121"/>
      <c r="CN64" s="121"/>
      <c r="CO64" s="121"/>
      <c r="CP64" s="121"/>
      <c r="CQ64" s="121"/>
      <c r="CR64" s="121"/>
      <c r="CS64" s="121"/>
      <c r="CT64" s="121"/>
      <c r="CU64" s="121"/>
      <c r="CV64" s="127"/>
      <c r="CW64" s="21"/>
      <c r="CX64" s="129"/>
    </row>
    <row r="65" spans="1:102" ht="15" customHeight="1" x14ac:dyDescent="0.25">
      <c r="A65" s="214"/>
      <c r="B65" s="211"/>
      <c r="C65" s="217"/>
      <c r="D65" s="220"/>
      <c r="E65" s="223"/>
      <c r="F65" s="61" t="s">
        <v>30</v>
      </c>
      <c r="G65" s="40"/>
      <c r="H65" s="94"/>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95"/>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1"/>
      <c r="BX65" s="121"/>
      <c r="BY65" s="121"/>
      <c r="BZ65" s="121"/>
      <c r="CA65" s="121"/>
      <c r="CB65" s="121"/>
      <c r="CC65" s="121"/>
      <c r="CD65" s="121"/>
      <c r="CE65" s="121"/>
      <c r="CF65" s="121"/>
      <c r="CG65" s="121"/>
      <c r="CH65" s="121"/>
      <c r="CI65" s="121"/>
      <c r="CJ65" s="121"/>
      <c r="CK65" s="121"/>
      <c r="CL65" s="121"/>
      <c r="CM65" s="121"/>
      <c r="CN65" s="121"/>
      <c r="CO65" s="121"/>
      <c r="CP65" s="121"/>
      <c r="CQ65" s="121"/>
      <c r="CR65" s="121"/>
      <c r="CS65" s="121"/>
      <c r="CT65" s="121"/>
      <c r="CU65" s="121"/>
      <c r="CV65" s="127"/>
      <c r="CW65" s="21"/>
      <c r="CX65" s="129"/>
    </row>
    <row r="66" spans="1:102" ht="15" customHeight="1" thickBot="1" x14ac:dyDescent="0.3">
      <c r="A66" s="215"/>
      <c r="B66" s="212"/>
      <c r="C66" s="218"/>
      <c r="D66" s="221"/>
      <c r="E66" s="224"/>
      <c r="F66" s="63" t="s">
        <v>31</v>
      </c>
      <c r="G66" s="43"/>
      <c r="H66" s="96"/>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97"/>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8"/>
      <c r="CW66" s="21"/>
      <c r="CX66" s="129"/>
    </row>
    <row r="67" spans="1:102" ht="15" customHeight="1" thickBot="1" x14ac:dyDescent="0.3">
      <c r="A67" s="213"/>
      <c r="B67" s="113" t="s">
        <v>17</v>
      </c>
      <c r="C67" s="216"/>
      <c r="D67" s="219"/>
      <c r="E67" s="222"/>
      <c r="F67" s="42" t="s">
        <v>18</v>
      </c>
      <c r="G67" s="22" t="str">
        <f t="shared" ref="G67" si="16">IF(COUNTIF(I67:CV69,"&gt;0"),"Yes","No")</f>
        <v>No</v>
      </c>
      <c r="H67" s="87"/>
      <c r="I67" s="84"/>
      <c r="J67" s="83"/>
      <c r="K67" s="83"/>
      <c r="L67" s="83"/>
      <c r="M67" s="83"/>
      <c r="N67" s="84"/>
      <c r="O67" s="84"/>
      <c r="P67" s="84"/>
      <c r="Q67" s="84"/>
      <c r="R67" s="84"/>
      <c r="S67" s="84"/>
      <c r="T67" s="84"/>
      <c r="U67" s="84"/>
      <c r="V67" s="84"/>
      <c r="W67" s="84"/>
      <c r="X67" s="84"/>
      <c r="Y67" s="84"/>
      <c r="Z67" s="84"/>
      <c r="AA67" s="84"/>
      <c r="AB67" s="84"/>
      <c r="AC67" s="84"/>
      <c r="AD67" s="84"/>
      <c r="AE67" s="84"/>
      <c r="AF67" s="84"/>
      <c r="AG67" s="84"/>
      <c r="AH67" s="84"/>
      <c r="AI67" s="84"/>
      <c r="AJ67" s="88"/>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7"/>
      <c r="CL67" s="117"/>
      <c r="CM67" s="117"/>
      <c r="CN67" s="117"/>
      <c r="CO67" s="117"/>
      <c r="CP67" s="117"/>
      <c r="CQ67" s="117"/>
      <c r="CR67" s="117"/>
      <c r="CS67" s="117"/>
      <c r="CT67" s="117"/>
      <c r="CU67" s="117"/>
      <c r="CV67" s="123"/>
      <c r="CW67" s="21"/>
      <c r="CX67" s="129"/>
    </row>
    <row r="68" spans="1:102" ht="15" customHeight="1" thickBot="1" x14ac:dyDescent="0.3">
      <c r="A68" s="214"/>
      <c r="B68" s="114"/>
      <c r="C68" s="217"/>
      <c r="D68" s="220"/>
      <c r="E68" s="223"/>
      <c r="F68" s="28" t="s">
        <v>20</v>
      </c>
      <c r="G68" s="40"/>
      <c r="H68" s="87"/>
      <c r="I68" s="26"/>
      <c r="J68" s="81"/>
      <c r="K68" s="81"/>
      <c r="L68" s="81"/>
      <c r="M68" s="81"/>
      <c r="N68" s="26"/>
      <c r="O68" s="26"/>
      <c r="P68" s="26"/>
      <c r="Q68" s="26"/>
      <c r="R68" s="26"/>
      <c r="S68" s="26"/>
      <c r="T68" s="26"/>
      <c r="U68" s="26"/>
      <c r="V68" s="26"/>
      <c r="W68" s="26"/>
      <c r="X68" s="26"/>
      <c r="Y68" s="26"/>
      <c r="Z68" s="26"/>
      <c r="AA68" s="26"/>
      <c r="AB68" s="26"/>
      <c r="AC68" s="26"/>
      <c r="AD68" s="26"/>
      <c r="AE68" s="26"/>
      <c r="AF68" s="26"/>
      <c r="AG68" s="26"/>
      <c r="AH68" s="26"/>
      <c r="AI68" s="26"/>
      <c r="AJ68" s="89"/>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c r="CN68" s="118"/>
      <c r="CO68" s="118"/>
      <c r="CP68" s="118"/>
      <c r="CQ68" s="118"/>
      <c r="CR68" s="118"/>
      <c r="CS68" s="118"/>
      <c r="CT68" s="118"/>
      <c r="CU68" s="118"/>
      <c r="CV68" s="124"/>
      <c r="CW68" s="21"/>
      <c r="CX68" s="129"/>
    </row>
    <row r="69" spans="1:102" ht="15" customHeight="1" thickBot="1" x14ac:dyDescent="0.3">
      <c r="A69" s="214"/>
      <c r="B69" s="113" t="s">
        <v>21</v>
      </c>
      <c r="C69" s="217"/>
      <c r="D69" s="220"/>
      <c r="E69" s="223"/>
      <c r="F69" s="28" t="s">
        <v>22</v>
      </c>
      <c r="G69" s="40"/>
      <c r="H69" s="87"/>
      <c r="I69" s="26"/>
      <c r="J69" s="81"/>
      <c r="K69" s="81"/>
      <c r="L69" s="81"/>
      <c r="M69" s="81"/>
      <c r="N69" s="26"/>
      <c r="O69" s="26"/>
      <c r="P69" s="26"/>
      <c r="Q69" s="26"/>
      <c r="R69" s="26"/>
      <c r="S69" s="26"/>
      <c r="T69" s="26"/>
      <c r="U69" s="26"/>
      <c r="V69" s="26"/>
      <c r="W69" s="26"/>
      <c r="X69" s="26"/>
      <c r="Y69" s="26"/>
      <c r="Z69" s="26"/>
      <c r="AA69" s="26"/>
      <c r="AB69" s="26"/>
      <c r="AC69" s="26"/>
      <c r="AD69" s="26"/>
      <c r="AE69" s="26"/>
      <c r="AF69" s="26"/>
      <c r="AG69" s="26"/>
      <c r="AH69" s="26"/>
      <c r="AI69" s="26"/>
      <c r="AJ69" s="89"/>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c r="CN69" s="118"/>
      <c r="CO69" s="118"/>
      <c r="CP69" s="118"/>
      <c r="CQ69" s="118"/>
      <c r="CR69" s="118"/>
      <c r="CS69" s="118"/>
      <c r="CT69" s="118"/>
      <c r="CU69" s="118"/>
      <c r="CV69" s="124"/>
      <c r="CW69" s="21"/>
      <c r="CX69" s="129"/>
    </row>
    <row r="70" spans="1:102" ht="15" customHeight="1" x14ac:dyDescent="0.25">
      <c r="A70" s="214"/>
      <c r="B70" s="210"/>
      <c r="C70" s="217"/>
      <c r="D70" s="220"/>
      <c r="E70" s="223"/>
      <c r="F70" s="29" t="s">
        <v>23</v>
      </c>
      <c r="G70" s="131" t="str">
        <f t="shared" ref="G70" si="17">IF(COUNTIF(I70:CV72,"&gt;0"),"Yes","No")</f>
        <v>No</v>
      </c>
      <c r="H70" s="90"/>
      <c r="I70" s="27"/>
      <c r="J70" s="82"/>
      <c r="K70" s="82"/>
      <c r="L70" s="82"/>
      <c r="M70" s="82"/>
      <c r="N70" s="27"/>
      <c r="O70" s="27"/>
      <c r="P70" s="27"/>
      <c r="Q70" s="27"/>
      <c r="R70" s="27"/>
      <c r="S70" s="27"/>
      <c r="T70" s="27"/>
      <c r="U70" s="27"/>
      <c r="V70" s="27"/>
      <c r="W70" s="27"/>
      <c r="X70" s="27"/>
      <c r="Y70" s="27"/>
      <c r="Z70" s="27"/>
      <c r="AA70" s="27"/>
      <c r="AB70" s="27"/>
      <c r="AC70" s="27"/>
      <c r="AD70" s="27"/>
      <c r="AE70" s="27"/>
      <c r="AF70" s="27"/>
      <c r="AG70" s="27"/>
      <c r="AH70" s="27"/>
      <c r="AI70" s="27"/>
      <c r="AJ70" s="91"/>
      <c r="AK70" s="119"/>
      <c r="AL70" s="119"/>
      <c r="AM70" s="119"/>
      <c r="AN70" s="119"/>
      <c r="AO70" s="119"/>
      <c r="AP70" s="119"/>
      <c r="AQ70" s="119"/>
      <c r="AR70" s="119"/>
      <c r="AS70" s="119"/>
      <c r="AT70" s="119"/>
      <c r="AU70" s="119"/>
      <c r="AV70" s="119"/>
      <c r="AW70" s="119"/>
      <c r="AX70" s="119"/>
      <c r="AY70" s="119"/>
      <c r="AZ70" s="119"/>
      <c r="BA70" s="119"/>
      <c r="BB70" s="119"/>
      <c r="BC70" s="119"/>
      <c r="BD70" s="119"/>
      <c r="BE70" s="119"/>
      <c r="BF70" s="119"/>
      <c r="BG70" s="119"/>
      <c r="BH70" s="119"/>
      <c r="BI70" s="119"/>
      <c r="BJ70" s="119"/>
      <c r="BK70" s="119"/>
      <c r="BL70" s="119"/>
      <c r="BM70" s="119"/>
      <c r="BN70" s="119"/>
      <c r="BO70" s="119"/>
      <c r="BP70" s="119"/>
      <c r="BQ70" s="119"/>
      <c r="BR70" s="119"/>
      <c r="BS70" s="119"/>
      <c r="BT70" s="119"/>
      <c r="BU70" s="119"/>
      <c r="BV70" s="119"/>
      <c r="BW70" s="119"/>
      <c r="BX70" s="119"/>
      <c r="BY70" s="119"/>
      <c r="BZ70" s="119"/>
      <c r="CA70" s="119"/>
      <c r="CB70" s="119"/>
      <c r="CC70" s="119"/>
      <c r="CD70" s="119"/>
      <c r="CE70" s="119"/>
      <c r="CF70" s="119"/>
      <c r="CG70" s="119"/>
      <c r="CH70" s="119"/>
      <c r="CI70" s="119"/>
      <c r="CJ70" s="119"/>
      <c r="CK70" s="119"/>
      <c r="CL70" s="119"/>
      <c r="CM70" s="119"/>
      <c r="CN70" s="119"/>
      <c r="CO70" s="119"/>
      <c r="CP70" s="119"/>
      <c r="CQ70" s="119"/>
      <c r="CR70" s="119"/>
      <c r="CS70" s="119"/>
      <c r="CT70" s="119"/>
      <c r="CU70" s="119"/>
      <c r="CV70" s="125"/>
      <c r="CW70" s="21"/>
      <c r="CX70" s="129"/>
    </row>
    <row r="71" spans="1:102" ht="15" customHeight="1" x14ac:dyDescent="0.25">
      <c r="A71" s="214"/>
      <c r="B71" s="211"/>
      <c r="C71" s="217"/>
      <c r="D71" s="220"/>
      <c r="E71" s="223"/>
      <c r="F71" s="29" t="s">
        <v>24</v>
      </c>
      <c r="G71" s="40"/>
      <c r="H71" s="90"/>
      <c r="I71" s="27"/>
      <c r="J71" s="82"/>
      <c r="K71" s="82"/>
      <c r="L71" s="82"/>
      <c r="M71" s="82"/>
      <c r="N71" s="27"/>
      <c r="O71" s="27"/>
      <c r="P71" s="27"/>
      <c r="Q71" s="27"/>
      <c r="R71" s="27"/>
      <c r="S71" s="27"/>
      <c r="T71" s="27"/>
      <c r="U71" s="27"/>
      <c r="V71" s="27"/>
      <c r="W71" s="27"/>
      <c r="X71" s="27"/>
      <c r="Y71" s="27"/>
      <c r="Z71" s="27"/>
      <c r="AA71" s="27"/>
      <c r="AB71" s="27"/>
      <c r="AC71" s="27"/>
      <c r="AD71" s="27"/>
      <c r="AE71" s="27"/>
      <c r="AF71" s="27"/>
      <c r="AG71" s="27"/>
      <c r="AH71" s="27"/>
      <c r="AI71" s="27"/>
      <c r="AJ71" s="91"/>
      <c r="AK71" s="119"/>
      <c r="AL71" s="119"/>
      <c r="AM71" s="119"/>
      <c r="AN71" s="119"/>
      <c r="AO71" s="119"/>
      <c r="AP71" s="119"/>
      <c r="AQ71" s="119"/>
      <c r="AR71" s="119"/>
      <c r="AS71" s="119"/>
      <c r="AT71" s="119"/>
      <c r="AU71" s="119"/>
      <c r="AV71" s="119"/>
      <c r="AW71" s="119"/>
      <c r="AX71" s="119"/>
      <c r="AY71" s="119"/>
      <c r="AZ71" s="119"/>
      <c r="BA71" s="119"/>
      <c r="BB71" s="119"/>
      <c r="BC71" s="119"/>
      <c r="BD71" s="119"/>
      <c r="BE71" s="119"/>
      <c r="BF71" s="119"/>
      <c r="BG71" s="119"/>
      <c r="BH71" s="119"/>
      <c r="BI71" s="119"/>
      <c r="BJ71" s="119"/>
      <c r="BK71" s="119"/>
      <c r="BL71" s="119"/>
      <c r="BM71" s="119"/>
      <c r="BN71" s="119"/>
      <c r="BO71" s="119"/>
      <c r="BP71" s="119"/>
      <c r="BQ71" s="119"/>
      <c r="BR71" s="119"/>
      <c r="BS71" s="119"/>
      <c r="BT71" s="119"/>
      <c r="BU71" s="119"/>
      <c r="BV71" s="119"/>
      <c r="BW71" s="119"/>
      <c r="BX71" s="119"/>
      <c r="BY71" s="119"/>
      <c r="BZ71" s="119"/>
      <c r="CA71" s="119"/>
      <c r="CB71" s="119"/>
      <c r="CC71" s="119"/>
      <c r="CD71" s="119"/>
      <c r="CE71" s="119"/>
      <c r="CF71" s="119"/>
      <c r="CG71" s="119"/>
      <c r="CH71" s="119"/>
      <c r="CI71" s="119"/>
      <c r="CJ71" s="119"/>
      <c r="CK71" s="119"/>
      <c r="CL71" s="119"/>
      <c r="CM71" s="119"/>
      <c r="CN71" s="119"/>
      <c r="CO71" s="119"/>
      <c r="CP71" s="119"/>
      <c r="CQ71" s="119"/>
      <c r="CR71" s="119"/>
      <c r="CS71" s="119"/>
      <c r="CT71" s="119"/>
      <c r="CU71" s="119"/>
      <c r="CV71" s="125"/>
      <c r="CW71" s="21"/>
      <c r="CX71" s="129"/>
    </row>
    <row r="72" spans="1:102" ht="15" customHeight="1" thickBot="1" x14ac:dyDescent="0.3">
      <c r="A72" s="214"/>
      <c r="B72" s="211"/>
      <c r="C72" s="217"/>
      <c r="D72" s="220"/>
      <c r="E72" s="223"/>
      <c r="F72" s="29" t="s">
        <v>25</v>
      </c>
      <c r="G72" s="40"/>
      <c r="H72" s="90"/>
      <c r="I72" s="27"/>
      <c r="J72" s="82"/>
      <c r="K72" s="82"/>
      <c r="L72" s="82"/>
      <c r="M72" s="82"/>
      <c r="N72" s="27"/>
      <c r="O72" s="27"/>
      <c r="P72" s="27"/>
      <c r="Q72" s="27"/>
      <c r="R72" s="27"/>
      <c r="S72" s="27"/>
      <c r="T72" s="27"/>
      <c r="U72" s="27"/>
      <c r="V72" s="27"/>
      <c r="W72" s="27"/>
      <c r="X72" s="27"/>
      <c r="Y72" s="27"/>
      <c r="Z72" s="27"/>
      <c r="AA72" s="27"/>
      <c r="AB72" s="27"/>
      <c r="AC72" s="27"/>
      <c r="AD72" s="27"/>
      <c r="AE72" s="27"/>
      <c r="AF72" s="27"/>
      <c r="AG72" s="27"/>
      <c r="AH72" s="27"/>
      <c r="AI72" s="27"/>
      <c r="AJ72" s="91"/>
      <c r="AK72" s="119"/>
      <c r="AL72" s="119"/>
      <c r="AM72" s="119"/>
      <c r="AN72" s="119"/>
      <c r="AO72" s="119"/>
      <c r="AP72" s="119"/>
      <c r="AQ72" s="119"/>
      <c r="AR72" s="119"/>
      <c r="AS72" s="119"/>
      <c r="AT72" s="119"/>
      <c r="AU72" s="119"/>
      <c r="AV72" s="119"/>
      <c r="AW72" s="119"/>
      <c r="AX72" s="119"/>
      <c r="AY72" s="119"/>
      <c r="AZ72" s="119"/>
      <c r="BA72" s="119"/>
      <c r="BB72" s="119"/>
      <c r="BC72" s="119"/>
      <c r="BD72" s="119"/>
      <c r="BE72" s="119"/>
      <c r="BF72" s="119"/>
      <c r="BG72" s="119"/>
      <c r="BH72" s="119"/>
      <c r="BI72" s="119"/>
      <c r="BJ72" s="119"/>
      <c r="BK72" s="119"/>
      <c r="BL72" s="119"/>
      <c r="BM72" s="119"/>
      <c r="BN72" s="119"/>
      <c r="BO72" s="119"/>
      <c r="BP72" s="119"/>
      <c r="BQ72" s="119"/>
      <c r="BR72" s="119"/>
      <c r="BS72" s="119"/>
      <c r="BT72" s="119"/>
      <c r="BU72" s="119"/>
      <c r="BV72" s="119"/>
      <c r="BW72" s="119"/>
      <c r="BX72" s="119"/>
      <c r="BY72" s="119"/>
      <c r="BZ72" s="119"/>
      <c r="CA72" s="119"/>
      <c r="CB72" s="119"/>
      <c r="CC72" s="119"/>
      <c r="CD72" s="119"/>
      <c r="CE72" s="119"/>
      <c r="CF72" s="119"/>
      <c r="CG72" s="119"/>
      <c r="CH72" s="119"/>
      <c r="CI72" s="119"/>
      <c r="CJ72" s="119"/>
      <c r="CK72" s="119"/>
      <c r="CL72" s="119"/>
      <c r="CM72" s="119"/>
      <c r="CN72" s="119"/>
      <c r="CO72" s="119"/>
      <c r="CP72" s="119"/>
      <c r="CQ72" s="119"/>
      <c r="CR72" s="119"/>
      <c r="CS72" s="119"/>
      <c r="CT72" s="119"/>
      <c r="CU72" s="119"/>
      <c r="CV72" s="125"/>
      <c r="CW72" s="21"/>
      <c r="CX72" s="129"/>
    </row>
    <row r="73" spans="1:102" ht="15" customHeight="1" x14ac:dyDescent="0.25">
      <c r="A73" s="214"/>
      <c r="B73" s="211"/>
      <c r="C73" s="217"/>
      <c r="D73" s="220"/>
      <c r="E73" s="223"/>
      <c r="F73" s="30" t="s">
        <v>26</v>
      </c>
      <c r="G73" s="132" t="str">
        <f t="shared" ref="G73" si="18">IF(COUNTIF(I73:CV75,"&gt;0"),"Yes","No")</f>
        <v>No</v>
      </c>
      <c r="H73" s="92"/>
      <c r="I73" s="80"/>
      <c r="J73" s="80"/>
      <c r="K73" s="80"/>
      <c r="L73" s="80"/>
      <c r="M73" s="80"/>
      <c r="N73" s="23"/>
      <c r="O73" s="23"/>
      <c r="P73" s="23"/>
      <c r="Q73" s="23"/>
      <c r="R73" s="23"/>
      <c r="S73" s="23"/>
      <c r="T73" s="23"/>
      <c r="U73" s="23"/>
      <c r="V73" s="23"/>
      <c r="W73" s="23"/>
      <c r="X73" s="23"/>
      <c r="Y73" s="23"/>
      <c r="Z73" s="23"/>
      <c r="AA73" s="23"/>
      <c r="AB73" s="23"/>
      <c r="AC73" s="23"/>
      <c r="AD73" s="23"/>
      <c r="AE73" s="23"/>
      <c r="AF73" s="23"/>
      <c r="AG73" s="23"/>
      <c r="AH73" s="23"/>
      <c r="AI73" s="23"/>
      <c r="AJ73" s="93"/>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6"/>
      <c r="CW73" s="21"/>
      <c r="CX73" s="129"/>
    </row>
    <row r="74" spans="1:102" ht="15" customHeight="1" x14ac:dyDescent="0.25">
      <c r="A74" s="214"/>
      <c r="B74" s="211"/>
      <c r="C74" s="217"/>
      <c r="D74" s="220"/>
      <c r="E74" s="223"/>
      <c r="F74" s="30" t="s">
        <v>27</v>
      </c>
      <c r="G74" s="40"/>
      <c r="H74" s="92"/>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93"/>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6"/>
      <c r="CW74" s="21"/>
      <c r="CX74" s="129"/>
    </row>
    <row r="75" spans="1:102" ht="15" customHeight="1" thickBot="1" x14ac:dyDescent="0.3">
      <c r="A75" s="214"/>
      <c r="B75" s="211"/>
      <c r="C75" s="217"/>
      <c r="D75" s="220"/>
      <c r="E75" s="223"/>
      <c r="F75" s="30" t="s">
        <v>28</v>
      </c>
      <c r="G75" s="40"/>
      <c r="H75" s="92"/>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93"/>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6"/>
      <c r="CW75" s="21"/>
      <c r="CX75" s="129"/>
    </row>
    <row r="76" spans="1:102" ht="15" customHeight="1" x14ac:dyDescent="0.25">
      <c r="A76" s="214"/>
      <c r="B76" s="211"/>
      <c r="C76" s="217"/>
      <c r="D76" s="220"/>
      <c r="E76" s="223"/>
      <c r="F76" s="61" t="s">
        <v>29</v>
      </c>
      <c r="G76" s="133" t="str">
        <f t="shared" ref="G76" si="19">IF(COUNTIF(I76:CV78,"&gt;0"),"Yes","No")</f>
        <v>No</v>
      </c>
      <c r="H76" s="94"/>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95"/>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O76" s="121"/>
      <c r="BP76" s="121"/>
      <c r="BQ76" s="121"/>
      <c r="BR76" s="121"/>
      <c r="BS76" s="121"/>
      <c r="BT76" s="121"/>
      <c r="BU76" s="121"/>
      <c r="BV76" s="121"/>
      <c r="BW76" s="121"/>
      <c r="BX76" s="121"/>
      <c r="BY76" s="121"/>
      <c r="BZ76" s="121"/>
      <c r="CA76" s="121"/>
      <c r="CB76" s="121"/>
      <c r="CC76" s="121"/>
      <c r="CD76" s="121"/>
      <c r="CE76" s="121"/>
      <c r="CF76" s="121"/>
      <c r="CG76" s="121"/>
      <c r="CH76" s="121"/>
      <c r="CI76" s="121"/>
      <c r="CJ76" s="121"/>
      <c r="CK76" s="121"/>
      <c r="CL76" s="121"/>
      <c r="CM76" s="121"/>
      <c r="CN76" s="121"/>
      <c r="CO76" s="121"/>
      <c r="CP76" s="121"/>
      <c r="CQ76" s="121"/>
      <c r="CR76" s="121"/>
      <c r="CS76" s="121"/>
      <c r="CT76" s="121"/>
      <c r="CU76" s="121"/>
      <c r="CV76" s="127"/>
      <c r="CW76" s="21"/>
      <c r="CX76" s="129"/>
    </row>
    <row r="77" spans="1:102" ht="15" customHeight="1" x14ac:dyDescent="0.25">
      <c r="A77" s="214"/>
      <c r="B77" s="211"/>
      <c r="C77" s="217"/>
      <c r="D77" s="220"/>
      <c r="E77" s="223"/>
      <c r="F77" s="61" t="s">
        <v>30</v>
      </c>
      <c r="G77" s="40"/>
      <c r="H77" s="94"/>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95"/>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c r="BR77" s="121"/>
      <c r="BS77" s="121"/>
      <c r="BT77" s="121"/>
      <c r="BU77" s="121"/>
      <c r="BV77" s="121"/>
      <c r="BW77" s="121"/>
      <c r="BX77" s="121"/>
      <c r="BY77" s="121"/>
      <c r="BZ77" s="121"/>
      <c r="CA77" s="121"/>
      <c r="CB77" s="121"/>
      <c r="CC77" s="121"/>
      <c r="CD77" s="121"/>
      <c r="CE77" s="121"/>
      <c r="CF77" s="121"/>
      <c r="CG77" s="121"/>
      <c r="CH77" s="121"/>
      <c r="CI77" s="121"/>
      <c r="CJ77" s="121"/>
      <c r="CK77" s="121"/>
      <c r="CL77" s="121"/>
      <c r="CM77" s="121"/>
      <c r="CN77" s="121"/>
      <c r="CO77" s="121"/>
      <c r="CP77" s="121"/>
      <c r="CQ77" s="121"/>
      <c r="CR77" s="121"/>
      <c r="CS77" s="121"/>
      <c r="CT77" s="121"/>
      <c r="CU77" s="121"/>
      <c r="CV77" s="127"/>
      <c r="CW77" s="21"/>
      <c r="CX77" s="129"/>
    </row>
    <row r="78" spans="1:102" ht="15" customHeight="1" thickBot="1" x14ac:dyDescent="0.3">
      <c r="A78" s="215"/>
      <c r="B78" s="212"/>
      <c r="C78" s="218"/>
      <c r="D78" s="221"/>
      <c r="E78" s="224"/>
      <c r="F78" s="63" t="s">
        <v>31</v>
      </c>
      <c r="G78" s="43"/>
      <c r="H78" s="96"/>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97"/>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8"/>
      <c r="CW78" s="21"/>
      <c r="CX78" s="129"/>
    </row>
    <row r="79" spans="1:102" ht="15" customHeight="1" thickBot="1" x14ac:dyDescent="0.3">
      <c r="A79" s="213"/>
      <c r="B79" s="113" t="s">
        <v>17</v>
      </c>
      <c r="C79" s="216"/>
      <c r="D79" s="219"/>
      <c r="E79" s="222"/>
      <c r="F79" s="42" t="s">
        <v>18</v>
      </c>
      <c r="G79" s="22" t="str">
        <f t="shared" ref="G79" si="20">IF(COUNTIF(I79:CV81,"&gt;0"),"Yes","No")</f>
        <v>No</v>
      </c>
      <c r="H79" s="87"/>
      <c r="I79" s="84"/>
      <c r="J79" s="83"/>
      <c r="K79" s="83"/>
      <c r="L79" s="83"/>
      <c r="M79" s="83"/>
      <c r="N79" s="84"/>
      <c r="O79" s="84"/>
      <c r="P79" s="84"/>
      <c r="Q79" s="84"/>
      <c r="R79" s="84"/>
      <c r="S79" s="84"/>
      <c r="T79" s="84"/>
      <c r="U79" s="84"/>
      <c r="V79" s="84"/>
      <c r="W79" s="84"/>
      <c r="X79" s="84"/>
      <c r="Y79" s="84"/>
      <c r="Z79" s="84"/>
      <c r="AA79" s="84"/>
      <c r="AB79" s="84"/>
      <c r="AC79" s="84"/>
      <c r="AD79" s="84"/>
      <c r="AE79" s="84"/>
      <c r="AF79" s="84"/>
      <c r="AG79" s="84"/>
      <c r="AH79" s="84"/>
      <c r="AI79" s="84"/>
      <c r="AJ79" s="88"/>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117"/>
      <c r="BY79" s="117"/>
      <c r="BZ79" s="117"/>
      <c r="CA79" s="117"/>
      <c r="CB79" s="117"/>
      <c r="CC79" s="117"/>
      <c r="CD79" s="117"/>
      <c r="CE79" s="117"/>
      <c r="CF79" s="117"/>
      <c r="CG79" s="117"/>
      <c r="CH79" s="117"/>
      <c r="CI79" s="117"/>
      <c r="CJ79" s="117"/>
      <c r="CK79" s="117"/>
      <c r="CL79" s="117"/>
      <c r="CM79" s="117"/>
      <c r="CN79" s="117"/>
      <c r="CO79" s="117"/>
      <c r="CP79" s="117"/>
      <c r="CQ79" s="117"/>
      <c r="CR79" s="117"/>
      <c r="CS79" s="117"/>
      <c r="CT79" s="117"/>
      <c r="CU79" s="117"/>
      <c r="CV79" s="123"/>
      <c r="CW79" s="21"/>
      <c r="CX79" s="129"/>
    </row>
    <row r="80" spans="1:102" ht="15" customHeight="1" thickBot="1" x14ac:dyDescent="0.3">
      <c r="A80" s="214"/>
      <c r="B80" s="114"/>
      <c r="C80" s="217"/>
      <c r="D80" s="220"/>
      <c r="E80" s="223"/>
      <c r="F80" s="28" t="s">
        <v>20</v>
      </c>
      <c r="G80" s="40"/>
      <c r="H80" s="87"/>
      <c r="I80" s="26"/>
      <c r="J80" s="81"/>
      <c r="K80" s="81"/>
      <c r="L80" s="81"/>
      <c r="M80" s="81"/>
      <c r="N80" s="26"/>
      <c r="O80" s="26"/>
      <c r="P80" s="26"/>
      <c r="Q80" s="26"/>
      <c r="R80" s="26"/>
      <c r="S80" s="26"/>
      <c r="T80" s="26"/>
      <c r="U80" s="26"/>
      <c r="V80" s="26"/>
      <c r="W80" s="26"/>
      <c r="X80" s="26"/>
      <c r="Y80" s="26"/>
      <c r="Z80" s="26"/>
      <c r="AA80" s="26"/>
      <c r="AB80" s="26"/>
      <c r="AC80" s="26"/>
      <c r="AD80" s="26"/>
      <c r="AE80" s="26"/>
      <c r="AF80" s="26"/>
      <c r="AG80" s="26"/>
      <c r="AH80" s="26"/>
      <c r="AI80" s="26"/>
      <c r="AJ80" s="89"/>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c r="CQ80" s="118"/>
      <c r="CR80" s="118"/>
      <c r="CS80" s="118"/>
      <c r="CT80" s="118"/>
      <c r="CU80" s="118"/>
      <c r="CV80" s="124"/>
      <c r="CW80" s="21"/>
      <c r="CX80" s="129"/>
    </row>
    <row r="81" spans="1:102" ht="15" customHeight="1" thickBot="1" x14ac:dyDescent="0.3">
      <c r="A81" s="214"/>
      <c r="B81" s="113" t="s">
        <v>21</v>
      </c>
      <c r="C81" s="217"/>
      <c r="D81" s="220"/>
      <c r="E81" s="223"/>
      <c r="F81" s="28" t="s">
        <v>22</v>
      </c>
      <c r="G81" s="40"/>
      <c r="H81" s="87"/>
      <c r="I81" s="26"/>
      <c r="J81" s="81"/>
      <c r="K81" s="81"/>
      <c r="L81" s="81"/>
      <c r="M81" s="81"/>
      <c r="N81" s="26"/>
      <c r="O81" s="26"/>
      <c r="P81" s="26"/>
      <c r="Q81" s="26"/>
      <c r="R81" s="26"/>
      <c r="S81" s="26"/>
      <c r="T81" s="26"/>
      <c r="U81" s="26"/>
      <c r="V81" s="26"/>
      <c r="W81" s="26"/>
      <c r="X81" s="26"/>
      <c r="Y81" s="26"/>
      <c r="Z81" s="26"/>
      <c r="AA81" s="26"/>
      <c r="AB81" s="26"/>
      <c r="AC81" s="26"/>
      <c r="AD81" s="26"/>
      <c r="AE81" s="26"/>
      <c r="AF81" s="26"/>
      <c r="AG81" s="26"/>
      <c r="AH81" s="26"/>
      <c r="AI81" s="26"/>
      <c r="AJ81" s="89"/>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c r="CQ81" s="118"/>
      <c r="CR81" s="118"/>
      <c r="CS81" s="118"/>
      <c r="CT81" s="118"/>
      <c r="CU81" s="118"/>
      <c r="CV81" s="124"/>
      <c r="CW81" s="21"/>
      <c r="CX81" s="129"/>
    </row>
    <row r="82" spans="1:102" ht="15" customHeight="1" x14ac:dyDescent="0.25">
      <c r="A82" s="214"/>
      <c r="B82" s="210"/>
      <c r="C82" s="217"/>
      <c r="D82" s="220"/>
      <c r="E82" s="223"/>
      <c r="F82" s="29" t="s">
        <v>23</v>
      </c>
      <c r="G82" s="131" t="str">
        <f t="shared" ref="G82" si="21">IF(COUNTIF(I82:CV84,"&gt;0"),"Yes","No")</f>
        <v>No</v>
      </c>
      <c r="H82" s="90"/>
      <c r="I82" s="27"/>
      <c r="J82" s="82"/>
      <c r="K82" s="82"/>
      <c r="L82" s="82"/>
      <c r="M82" s="82"/>
      <c r="N82" s="27"/>
      <c r="O82" s="27"/>
      <c r="P82" s="27"/>
      <c r="Q82" s="27"/>
      <c r="R82" s="27"/>
      <c r="S82" s="27"/>
      <c r="T82" s="27"/>
      <c r="U82" s="27"/>
      <c r="V82" s="27"/>
      <c r="W82" s="27"/>
      <c r="X82" s="27"/>
      <c r="Y82" s="27"/>
      <c r="Z82" s="27"/>
      <c r="AA82" s="27"/>
      <c r="AB82" s="27"/>
      <c r="AC82" s="27"/>
      <c r="AD82" s="27"/>
      <c r="AE82" s="27"/>
      <c r="AF82" s="27"/>
      <c r="AG82" s="27"/>
      <c r="AH82" s="27"/>
      <c r="AI82" s="27"/>
      <c r="AJ82" s="91"/>
      <c r="AK82" s="119"/>
      <c r="AL82" s="119"/>
      <c r="AM82" s="119"/>
      <c r="AN82" s="119"/>
      <c r="AO82" s="119"/>
      <c r="AP82" s="119"/>
      <c r="AQ82" s="119"/>
      <c r="AR82" s="119"/>
      <c r="AS82" s="119"/>
      <c r="AT82" s="119"/>
      <c r="AU82" s="119"/>
      <c r="AV82" s="119"/>
      <c r="AW82" s="119"/>
      <c r="AX82" s="119"/>
      <c r="AY82" s="119"/>
      <c r="AZ82" s="119"/>
      <c r="BA82" s="119"/>
      <c r="BB82" s="119"/>
      <c r="BC82" s="119"/>
      <c r="BD82" s="119"/>
      <c r="BE82" s="119"/>
      <c r="BF82" s="119"/>
      <c r="BG82" s="119"/>
      <c r="BH82" s="119"/>
      <c r="BI82" s="119"/>
      <c r="BJ82" s="119"/>
      <c r="BK82" s="119"/>
      <c r="BL82" s="119"/>
      <c r="BM82" s="119"/>
      <c r="BN82" s="119"/>
      <c r="BO82" s="119"/>
      <c r="BP82" s="119"/>
      <c r="BQ82" s="119"/>
      <c r="BR82" s="119"/>
      <c r="BS82" s="119"/>
      <c r="BT82" s="119"/>
      <c r="BU82" s="119"/>
      <c r="BV82" s="119"/>
      <c r="BW82" s="119"/>
      <c r="BX82" s="119"/>
      <c r="BY82" s="119"/>
      <c r="BZ82" s="119"/>
      <c r="CA82" s="119"/>
      <c r="CB82" s="119"/>
      <c r="CC82" s="119"/>
      <c r="CD82" s="119"/>
      <c r="CE82" s="119"/>
      <c r="CF82" s="119"/>
      <c r="CG82" s="119"/>
      <c r="CH82" s="119"/>
      <c r="CI82" s="119"/>
      <c r="CJ82" s="119"/>
      <c r="CK82" s="119"/>
      <c r="CL82" s="119"/>
      <c r="CM82" s="119"/>
      <c r="CN82" s="119"/>
      <c r="CO82" s="119"/>
      <c r="CP82" s="119"/>
      <c r="CQ82" s="119"/>
      <c r="CR82" s="119"/>
      <c r="CS82" s="119"/>
      <c r="CT82" s="119"/>
      <c r="CU82" s="119"/>
      <c r="CV82" s="125"/>
      <c r="CW82" s="21"/>
      <c r="CX82" s="129"/>
    </row>
    <row r="83" spans="1:102" ht="15" customHeight="1" x14ac:dyDescent="0.25">
      <c r="A83" s="214"/>
      <c r="B83" s="211"/>
      <c r="C83" s="217"/>
      <c r="D83" s="220"/>
      <c r="E83" s="223"/>
      <c r="F83" s="29" t="s">
        <v>24</v>
      </c>
      <c r="G83" s="40"/>
      <c r="H83" s="90"/>
      <c r="I83" s="27"/>
      <c r="J83" s="82"/>
      <c r="K83" s="82"/>
      <c r="L83" s="82"/>
      <c r="M83" s="82"/>
      <c r="N83" s="27"/>
      <c r="O83" s="27"/>
      <c r="P83" s="27"/>
      <c r="Q83" s="27"/>
      <c r="R83" s="27"/>
      <c r="S83" s="27"/>
      <c r="T83" s="27"/>
      <c r="U83" s="27"/>
      <c r="V83" s="27"/>
      <c r="W83" s="27"/>
      <c r="X83" s="27"/>
      <c r="Y83" s="27"/>
      <c r="Z83" s="27"/>
      <c r="AA83" s="27"/>
      <c r="AB83" s="27"/>
      <c r="AC83" s="27"/>
      <c r="AD83" s="27"/>
      <c r="AE83" s="27"/>
      <c r="AF83" s="27"/>
      <c r="AG83" s="27"/>
      <c r="AH83" s="27"/>
      <c r="AI83" s="27"/>
      <c r="AJ83" s="91"/>
      <c r="AK83" s="119"/>
      <c r="AL83" s="119"/>
      <c r="AM83" s="119"/>
      <c r="AN83" s="119"/>
      <c r="AO83" s="119"/>
      <c r="AP83" s="119"/>
      <c r="AQ83" s="119"/>
      <c r="AR83" s="119"/>
      <c r="AS83" s="119"/>
      <c r="AT83" s="119"/>
      <c r="AU83" s="119"/>
      <c r="AV83" s="119"/>
      <c r="AW83" s="119"/>
      <c r="AX83" s="119"/>
      <c r="AY83" s="119"/>
      <c r="AZ83" s="119"/>
      <c r="BA83" s="119"/>
      <c r="BB83" s="119"/>
      <c r="BC83" s="119"/>
      <c r="BD83" s="119"/>
      <c r="BE83" s="119"/>
      <c r="BF83" s="119"/>
      <c r="BG83" s="119"/>
      <c r="BH83" s="119"/>
      <c r="BI83" s="119"/>
      <c r="BJ83" s="119"/>
      <c r="BK83" s="119"/>
      <c r="BL83" s="119"/>
      <c r="BM83" s="119"/>
      <c r="BN83" s="119"/>
      <c r="BO83" s="119"/>
      <c r="BP83" s="119"/>
      <c r="BQ83" s="119"/>
      <c r="BR83" s="119"/>
      <c r="BS83" s="119"/>
      <c r="BT83" s="119"/>
      <c r="BU83" s="119"/>
      <c r="BV83" s="119"/>
      <c r="BW83" s="119"/>
      <c r="BX83" s="119"/>
      <c r="BY83" s="119"/>
      <c r="BZ83" s="119"/>
      <c r="CA83" s="119"/>
      <c r="CB83" s="119"/>
      <c r="CC83" s="119"/>
      <c r="CD83" s="119"/>
      <c r="CE83" s="119"/>
      <c r="CF83" s="119"/>
      <c r="CG83" s="119"/>
      <c r="CH83" s="119"/>
      <c r="CI83" s="119"/>
      <c r="CJ83" s="119"/>
      <c r="CK83" s="119"/>
      <c r="CL83" s="119"/>
      <c r="CM83" s="119"/>
      <c r="CN83" s="119"/>
      <c r="CO83" s="119"/>
      <c r="CP83" s="119"/>
      <c r="CQ83" s="119"/>
      <c r="CR83" s="119"/>
      <c r="CS83" s="119"/>
      <c r="CT83" s="119"/>
      <c r="CU83" s="119"/>
      <c r="CV83" s="125"/>
      <c r="CW83" s="21"/>
      <c r="CX83" s="129"/>
    </row>
    <row r="84" spans="1:102" ht="15" customHeight="1" thickBot="1" x14ac:dyDescent="0.3">
      <c r="A84" s="214"/>
      <c r="B84" s="211"/>
      <c r="C84" s="217"/>
      <c r="D84" s="220"/>
      <c r="E84" s="223"/>
      <c r="F84" s="29" t="s">
        <v>25</v>
      </c>
      <c r="G84" s="40"/>
      <c r="H84" s="90"/>
      <c r="I84" s="27"/>
      <c r="J84" s="82"/>
      <c r="K84" s="82"/>
      <c r="L84" s="82"/>
      <c r="M84" s="82"/>
      <c r="N84" s="27"/>
      <c r="O84" s="27"/>
      <c r="P84" s="27"/>
      <c r="Q84" s="27"/>
      <c r="R84" s="27"/>
      <c r="S84" s="27"/>
      <c r="T84" s="27"/>
      <c r="U84" s="27"/>
      <c r="V84" s="27"/>
      <c r="W84" s="27"/>
      <c r="X84" s="27"/>
      <c r="Y84" s="27"/>
      <c r="Z84" s="27"/>
      <c r="AA84" s="27"/>
      <c r="AB84" s="27"/>
      <c r="AC84" s="27"/>
      <c r="AD84" s="27"/>
      <c r="AE84" s="27"/>
      <c r="AF84" s="27"/>
      <c r="AG84" s="27"/>
      <c r="AH84" s="27"/>
      <c r="AI84" s="27"/>
      <c r="AJ84" s="91"/>
      <c r="AK84" s="119"/>
      <c r="AL84" s="119"/>
      <c r="AM84" s="119"/>
      <c r="AN84" s="119"/>
      <c r="AO84" s="119"/>
      <c r="AP84" s="119"/>
      <c r="AQ84" s="119"/>
      <c r="AR84" s="119"/>
      <c r="AS84" s="119"/>
      <c r="AT84" s="119"/>
      <c r="AU84" s="119"/>
      <c r="AV84" s="119"/>
      <c r="AW84" s="119"/>
      <c r="AX84" s="119"/>
      <c r="AY84" s="119"/>
      <c r="AZ84" s="119"/>
      <c r="BA84" s="119"/>
      <c r="BB84" s="119"/>
      <c r="BC84" s="119"/>
      <c r="BD84" s="119"/>
      <c r="BE84" s="119"/>
      <c r="BF84" s="119"/>
      <c r="BG84" s="119"/>
      <c r="BH84" s="119"/>
      <c r="BI84" s="119"/>
      <c r="BJ84" s="119"/>
      <c r="BK84" s="119"/>
      <c r="BL84" s="119"/>
      <c r="BM84" s="119"/>
      <c r="BN84" s="119"/>
      <c r="BO84" s="119"/>
      <c r="BP84" s="119"/>
      <c r="BQ84" s="119"/>
      <c r="BR84" s="119"/>
      <c r="BS84" s="119"/>
      <c r="BT84" s="119"/>
      <c r="BU84" s="119"/>
      <c r="BV84" s="119"/>
      <c r="BW84" s="119"/>
      <c r="BX84" s="119"/>
      <c r="BY84" s="119"/>
      <c r="BZ84" s="119"/>
      <c r="CA84" s="119"/>
      <c r="CB84" s="119"/>
      <c r="CC84" s="119"/>
      <c r="CD84" s="119"/>
      <c r="CE84" s="119"/>
      <c r="CF84" s="119"/>
      <c r="CG84" s="119"/>
      <c r="CH84" s="119"/>
      <c r="CI84" s="119"/>
      <c r="CJ84" s="119"/>
      <c r="CK84" s="119"/>
      <c r="CL84" s="119"/>
      <c r="CM84" s="119"/>
      <c r="CN84" s="119"/>
      <c r="CO84" s="119"/>
      <c r="CP84" s="119"/>
      <c r="CQ84" s="119"/>
      <c r="CR84" s="119"/>
      <c r="CS84" s="119"/>
      <c r="CT84" s="119"/>
      <c r="CU84" s="119"/>
      <c r="CV84" s="125"/>
      <c r="CW84" s="21"/>
      <c r="CX84" s="129"/>
    </row>
    <row r="85" spans="1:102" ht="15" customHeight="1" x14ac:dyDescent="0.25">
      <c r="A85" s="214"/>
      <c r="B85" s="211"/>
      <c r="C85" s="217"/>
      <c r="D85" s="220"/>
      <c r="E85" s="223"/>
      <c r="F85" s="30" t="s">
        <v>26</v>
      </c>
      <c r="G85" s="132" t="str">
        <f t="shared" ref="G85" si="22">IF(COUNTIF(I85:CV87,"&gt;0"),"Yes","No")</f>
        <v>No</v>
      </c>
      <c r="H85" s="92"/>
      <c r="I85" s="80"/>
      <c r="J85" s="80"/>
      <c r="K85" s="80"/>
      <c r="L85" s="80"/>
      <c r="M85" s="80"/>
      <c r="N85" s="23"/>
      <c r="O85" s="23"/>
      <c r="P85" s="23"/>
      <c r="Q85" s="23"/>
      <c r="R85" s="23"/>
      <c r="S85" s="23"/>
      <c r="T85" s="23"/>
      <c r="U85" s="23"/>
      <c r="V85" s="23"/>
      <c r="W85" s="23"/>
      <c r="X85" s="23"/>
      <c r="Y85" s="23"/>
      <c r="Z85" s="23"/>
      <c r="AA85" s="23"/>
      <c r="AB85" s="23"/>
      <c r="AC85" s="23"/>
      <c r="AD85" s="23"/>
      <c r="AE85" s="23"/>
      <c r="AF85" s="23"/>
      <c r="AG85" s="23"/>
      <c r="AH85" s="23"/>
      <c r="AI85" s="23"/>
      <c r="AJ85" s="93"/>
      <c r="AK85" s="120"/>
      <c r="AL85" s="120"/>
      <c r="AM85" s="120"/>
      <c r="AN85" s="120"/>
      <c r="AO85" s="120"/>
      <c r="AP85" s="120"/>
      <c r="AQ85" s="120"/>
      <c r="AR85" s="120"/>
      <c r="AS85" s="120"/>
      <c r="AT85" s="120"/>
      <c r="AU85" s="120"/>
      <c r="AV85" s="120"/>
      <c r="AW85" s="120"/>
      <c r="AX85" s="120"/>
      <c r="AY85" s="120"/>
      <c r="AZ85" s="120"/>
      <c r="BA85" s="120"/>
      <c r="BB85" s="120"/>
      <c r="BC85" s="120"/>
      <c r="BD85" s="120"/>
      <c r="BE85" s="120"/>
      <c r="BF85" s="120"/>
      <c r="BG85" s="120"/>
      <c r="BH85" s="120"/>
      <c r="BI85" s="120"/>
      <c r="BJ85" s="120"/>
      <c r="BK85" s="120"/>
      <c r="BL85" s="120"/>
      <c r="BM85" s="120"/>
      <c r="BN85" s="120"/>
      <c r="BO85" s="120"/>
      <c r="BP85" s="120"/>
      <c r="BQ85" s="120"/>
      <c r="BR85" s="120"/>
      <c r="BS85" s="120"/>
      <c r="BT85" s="120"/>
      <c r="BU85" s="120"/>
      <c r="BV85" s="120"/>
      <c r="BW85" s="120"/>
      <c r="BX85" s="120"/>
      <c r="BY85" s="120"/>
      <c r="BZ85" s="120"/>
      <c r="CA85" s="120"/>
      <c r="CB85" s="120"/>
      <c r="CC85" s="120"/>
      <c r="CD85" s="120"/>
      <c r="CE85" s="120"/>
      <c r="CF85" s="120"/>
      <c r="CG85" s="120"/>
      <c r="CH85" s="120"/>
      <c r="CI85" s="120"/>
      <c r="CJ85" s="120"/>
      <c r="CK85" s="120"/>
      <c r="CL85" s="120"/>
      <c r="CM85" s="120"/>
      <c r="CN85" s="120"/>
      <c r="CO85" s="120"/>
      <c r="CP85" s="120"/>
      <c r="CQ85" s="120"/>
      <c r="CR85" s="120"/>
      <c r="CS85" s="120"/>
      <c r="CT85" s="120"/>
      <c r="CU85" s="120"/>
      <c r="CV85" s="126"/>
      <c r="CW85" s="21"/>
      <c r="CX85" s="129"/>
    </row>
    <row r="86" spans="1:102" ht="15" customHeight="1" x14ac:dyDescent="0.25">
      <c r="A86" s="214"/>
      <c r="B86" s="211"/>
      <c r="C86" s="217"/>
      <c r="D86" s="220"/>
      <c r="E86" s="223"/>
      <c r="F86" s="30" t="s">
        <v>27</v>
      </c>
      <c r="G86" s="40"/>
      <c r="H86" s="92"/>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93"/>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0"/>
      <c r="BJ86" s="120"/>
      <c r="BK86" s="120"/>
      <c r="BL86" s="120"/>
      <c r="BM86" s="120"/>
      <c r="BN86" s="120"/>
      <c r="BO86" s="120"/>
      <c r="BP86" s="120"/>
      <c r="BQ86" s="120"/>
      <c r="BR86" s="120"/>
      <c r="BS86" s="120"/>
      <c r="BT86" s="120"/>
      <c r="BU86" s="120"/>
      <c r="BV86" s="120"/>
      <c r="BW86" s="120"/>
      <c r="BX86" s="120"/>
      <c r="BY86" s="120"/>
      <c r="BZ86" s="120"/>
      <c r="CA86" s="120"/>
      <c r="CB86" s="120"/>
      <c r="CC86" s="120"/>
      <c r="CD86" s="120"/>
      <c r="CE86" s="120"/>
      <c r="CF86" s="120"/>
      <c r="CG86" s="120"/>
      <c r="CH86" s="120"/>
      <c r="CI86" s="120"/>
      <c r="CJ86" s="120"/>
      <c r="CK86" s="120"/>
      <c r="CL86" s="120"/>
      <c r="CM86" s="120"/>
      <c r="CN86" s="120"/>
      <c r="CO86" s="120"/>
      <c r="CP86" s="120"/>
      <c r="CQ86" s="120"/>
      <c r="CR86" s="120"/>
      <c r="CS86" s="120"/>
      <c r="CT86" s="120"/>
      <c r="CU86" s="120"/>
      <c r="CV86" s="126"/>
      <c r="CW86" s="21"/>
      <c r="CX86" s="129"/>
    </row>
    <row r="87" spans="1:102" ht="15" customHeight="1" thickBot="1" x14ac:dyDescent="0.3">
      <c r="A87" s="214"/>
      <c r="B87" s="211"/>
      <c r="C87" s="217"/>
      <c r="D87" s="220"/>
      <c r="E87" s="223"/>
      <c r="F87" s="30" t="s">
        <v>28</v>
      </c>
      <c r="G87" s="40"/>
      <c r="H87" s="92"/>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93"/>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20"/>
      <c r="CE87" s="120"/>
      <c r="CF87" s="120"/>
      <c r="CG87" s="120"/>
      <c r="CH87" s="120"/>
      <c r="CI87" s="120"/>
      <c r="CJ87" s="120"/>
      <c r="CK87" s="120"/>
      <c r="CL87" s="120"/>
      <c r="CM87" s="120"/>
      <c r="CN87" s="120"/>
      <c r="CO87" s="120"/>
      <c r="CP87" s="120"/>
      <c r="CQ87" s="120"/>
      <c r="CR87" s="120"/>
      <c r="CS87" s="120"/>
      <c r="CT87" s="120"/>
      <c r="CU87" s="120"/>
      <c r="CV87" s="126"/>
      <c r="CW87" s="21"/>
      <c r="CX87" s="129"/>
    </row>
    <row r="88" spans="1:102" ht="15" customHeight="1" x14ac:dyDescent="0.25">
      <c r="A88" s="214"/>
      <c r="B88" s="211"/>
      <c r="C88" s="217"/>
      <c r="D88" s="220"/>
      <c r="E88" s="223"/>
      <c r="F88" s="61" t="s">
        <v>29</v>
      </c>
      <c r="G88" s="133" t="str">
        <f t="shared" ref="G88" si="23">IF(COUNTIF(I88:CV90,"&gt;0"),"Yes","No")</f>
        <v>No</v>
      </c>
      <c r="H88" s="94"/>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95"/>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121"/>
      <c r="BJ88" s="121"/>
      <c r="BK88" s="121"/>
      <c r="BL88" s="121"/>
      <c r="BM88" s="121"/>
      <c r="BN88" s="121"/>
      <c r="BO88" s="121"/>
      <c r="BP88" s="121"/>
      <c r="BQ88" s="121"/>
      <c r="BR88" s="121"/>
      <c r="BS88" s="121"/>
      <c r="BT88" s="121"/>
      <c r="BU88" s="121"/>
      <c r="BV88" s="121"/>
      <c r="BW88" s="121"/>
      <c r="BX88" s="121"/>
      <c r="BY88" s="121"/>
      <c r="BZ88" s="121"/>
      <c r="CA88" s="121"/>
      <c r="CB88" s="121"/>
      <c r="CC88" s="121"/>
      <c r="CD88" s="121"/>
      <c r="CE88" s="121"/>
      <c r="CF88" s="121"/>
      <c r="CG88" s="121"/>
      <c r="CH88" s="121"/>
      <c r="CI88" s="121"/>
      <c r="CJ88" s="121"/>
      <c r="CK88" s="121"/>
      <c r="CL88" s="121"/>
      <c r="CM88" s="121"/>
      <c r="CN88" s="121"/>
      <c r="CO88" s="121"/>
      <c r="CP88" s="121"/>
      <c r="CQ88" s="121"/>
      <c r="CR88" s="121"/>
      <c r="CS88" s="121"/>
      <c r="CT88" s="121"/>
      <c r="CU88" s="121"/>
      <c r="CV88" s="127"/>
      <c r="CW88" s="21"/>
      <c r="CX88" s="129"/>
    </row>
    <row r="89" spans="1:102" ht="15" customHeight="1" x14ac:dyDescent="0.25">
      <c r="A89" s="214"/>
      <c r="B89" s="211"/>
      <c r="C89" s="217"/>
      <c r="D89" s="220"/>
      <c r="E89" s="223"/>
      <c r="F89" s="61" t="s">
        <v>30</v>
      </c>
      <c r="G89" s="40"/>
      <c r="H89" s="94"/>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95"/>
      <c r="AK89" s="121"/>
      <c r="AL89" s="121"/>
      <c r="AM89" s="121"/>
      <c r="AN89" s="121"/>
      <c r="AO89" s="121"/>
      <c r="AP89" s="121"/>
      <c r="AQ89" s="121"/>
      <c r="AR89" s="121"/>
      <c r="AS89" s="121"/>
      <c r="AT89" s="121"/>
      <c r="AU89" s="121"/>
      <c r="AV89" s="121"/>
      <c r="AW89" s="121"/>
      <c r="AX89" s="121"/>
      <c r="AY89" s="121"/>
      <c r="AZ89" s="121"/>
      <c r="BA89" s="121"/>
      <c r="BB89" s="121"/>
      <c r="BC89" s="121"/>
      <c r="BD89" s="121"/>
      <c r="BE89" s="121"/>
      <c r="BF89" s="121"/>
      <c r="BG89" s="121"/>
      <c r="BH89" s="121"/>
      <c r="BI89" s="121"/>
      <c r="BJ89" s="121"/>
      <c r="BK89" s="121"/>
      <c r="BL89" s="121"/>
      <c r="BM89" s="121"/>
      <c r="BN89" s="121"/>
      <c r="BO89" s="121"/>
      <c r="BP89" s="121"/>
      <c r="BQ89" s="121"/>
      <c r="BR89" s="121"/>
      <c r="BS89" s="121"/>
      <c r="BT89" s="121"/>
      <c r="BU89" s="121"/>
      <c r="BV89" s="121"/>
      <c r="BW89" s="121"/>
      <c r="BX89" s="121"/>
      <c r="BY89" s="121"/>
      <c r="BZ89" s="121"/>
      <c r="CA89" s="121"/>
      <c r="CB89" s="121"/>
      <c r="CC89" s="121"/>
      <c r="CD89" s="121"/>
      <c r="CE89" s="121"/>
      <c r="CF89" s="121"/>
      <c r="CG89" s="121"/>
      <c r="CH89" s="121"/>
      <c r="CI89" s="121"/>
      <c r="CJ89" s="121"/>
      <c r="CK89" s="121"/>
      <c r="CL89" s="121"/>
      <c r="CM89" s="121"/>
      <c r="CN89" s="121"/>
      <c r="CO89" s="121"/>
      <c r="CP89" s="121"/>
      <c r="CQ89" s="121"/>
      <c r="CR89" s="121"/>
      <c r="CS89" s="121"/>
      <c r="CT89" s="121"/>
      <c r="CU89" s="121"/>
      <c r="CV89" s="127"/>
      <c r="CW89" s="21"/>
      <c r="CX89" s="129"/>
    </row>
    <row r="90" spans="1:102" ht="15" customHeight="1" thickBot="1" x14ac:dyDescent="0.3">
      <c r="A90" s="215"/>
      <c r="B90" s="212"/>
      <c r="C90" s="218"/>
      <c r="D90" s="221"/>
      <c r="E90" s="224"/>
      <c r="F90" s="63" t="s">
        <v>31</v>
      </c>
      <c r="G90" s="43"/>
      <c r="H90" s="96"/>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97"/>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8"/>
      <c r="CW90" s="21"/>
      <c r="CX90" s="129"/>
    </row>
    <row r="91" spans="1:102" ht="15" customHeight="1" thickBot="1" x14ac:dyDescent="0.3">
      <c r="A91" s="213"/>
      <c r="B91" s="113" t="s">
        <v>17</v>
      </c>
      <c r="C91" s="216"/>
      <c r="D91" s="219"/>
      <c r="E91" s="222"/>
      <c r="F91" s="42" t="s">
        <v>18</v>
      </c>
      <c r="G91" s="22" t="str">
        <f t="shared" ref="G91" si="24">IF(COUNTIF(I91:CV93,"&gt;0"),"Yes","No")</f>
        <v>No</v>
      </c>
      <c r="H91" s="87"/>
      <c r="I91" s="84"/>
      <c r="J91" s="83"/>
      <c r="K91" s="83"/>
      <c r="L91" s="83"/>
      <c r="M91" s="83"/>
      <c r="N91" s="84"/>
      <c r="O91" s="84"/>
      <c r="P91" s="84"/>
      <c r="Q91" s="84"/>
      <c r="R91" s="84"/>
      <c r="S91" s="84"/>
      <c r="T91" s="84"/>
      <c r="U91" s="84"/>
      <c r="V91" s="84"/>
      <c r="W91" s="84"/>
      <c r="X91" s="84"/>
      <c r="Y91" s="84"/>
      <c r="Z91" s="84"/>
      <c r="AA91" s="84"/>
      <c r="AB91" s="84"/>
      <c r="AC91" s="84"/>
      <c r="AD91" s="84"/>
      <c r="AE91" s="84"/>
      <c r="AF91" s="84"/>
      <c r="AG91" s="84"/>
      <c r="AH91" s="84"/>
      <c r="AI91" s="84"/>
      <c r="AJ91" s="88"/>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7"/>
      <c r="CG91" s="117"/>
      <c r="CH91" s="117"/>
      <c r="CI91" s="117"/>
      <c r="CJ91" s="117"/>
      <c r="CK91" s="117"/>
      <c r="CL91" s="117"/>
      <c r="CM91" s="117"/>
      <c r="CN91" s="117"/>
      <c r="CO91" s="117"/>
      <c r="CP91" s="117"/>
      <c r="CQ91" s="117"/>
      <c r="CR91" s="117"/>
      <c r="CS91" s="117"/>
      <c r="CT91" s="117"/>
      <c r="CU91" s="117"/>
      <c r="CV91" s="123"/>
      <c r="CW91" s="21"/>
      <c r="CX91" s="129"/>
    </row>
    <row r="92" spans="1:102" ht="15" customHeight="1" thickBot="1" x14ac:dyDescent="0.3">
      <c r="A92" s="214"/>
      <c r="B92" s="114"/>
      <c r="C92" s="217"/>
      <c r="D92" s="220"/>
      <c r="E92" s="223"/>
      <c r="F92" s="28" t="s">
        <v>20</v>
      </c>
      <c r="G92" s="40"/>
      <c r="H92" s="87"/>
      <c r="I92" s="26"/>
      <c r="J92" s="81"/>
      <c r="K92" s="81"/>
      <c r="L92" s="81"/>
      <c r="M92" s="81"/>
      <c r="N92" s="26"/>
      <c r="O92" s="26"/>
      <c r="P92" s="26"/>
      <c r="Q92" s="26"/>
      <c r="R92" s="26"/>
      <c r="S92" s="26"/>
      <c r="T92" s="26"/>
      <c r="U92" s="26"/>
      <c r="V92" s="26"/>
      <c r="W92" s="26"/>
      <c r="X92" s="26"/>
      <c r="Y92" s="26"/>
      <c r="Z92" s="26"/>
      <c r="AA92" s="26"/>
      <c r="AB92" s="26"/>
      <c r="AC92" s="26"/>
      <c r="AD92" s="26"/>
      <c r="AE92" s="26"/>
      <c r="AF92" s="26"/>
      <c r="AG92" s="26"/>
      <c r="AH92" s="26"/>
      <c r="AI92" s="26"/>
      <c r="AJ92" s="89"/>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18"/>
      <c r="CA92" s="118"/>
      <c r="CB92" s="118"/>
      <c r="CC92" s="118"/>
      <c r="CD92" s="118"/>
      <c r="CE92" s="118"/>
      <c r="CF92" s="118"/>
      <c r="CG92" s="118"/>
      <c r="CH92" s="118"/>
      <c r="CI92" s="118"/>
      <c r="CJ92" s="118"/>
      <c r="CK92" s="118"/>
      <c r="CL92" s="118"/>
      <c r="CM92" s="118"/>
      <c r="CN92" s="118"/>
      <c r="CO92" s="118"/>
      <c r="CP92" s="118"/>
      <c r="CQ92" s="118"/>
      <c r="CR92" s="118"/>
      <c r="CS92" s="118"/>
      <c r="CT92" s="118"/>
      <c r="CU92" s="118"/>
      <c r="CV92" s="124"/>
      <c r="CW92" s="21"/>
      <c r="CX92" s="129"/>
    </row>
    <row r="93" spans="1:102" ht="15" customHeight="1" thickBot="1" x14ac:dyDescent="0.3">
      <c r="A93" s="214"/>
      <c r="B93" s="113" t="s">
        <v>21</v>
      </c>
      <c r="C93" s="217"/>
      <c r="D93" s="220"/>
      <c r="E93" s="223"/>
      <c r="F93" s="28" t="s">
        <v>22</v>
      </c>
      <c r="G93" s="40"/>
      <c r="H93" s="87"/>
      <c r="I93" s="26"/>
      <c r="J93" s="81"/>
      <c r="K93" s="81"/>
      <c r="L93" s="81"/>
      <c r="M93" s="81"/>
      <c r="N93" s="26"/>
      <c r="O93" s="26"/>
      <c r="P93" s="26"/>
      <c r="Q93" s="26"/>
      <c r="R93" s="26"/>
      <c r="S93" s="26"/>
      <c r="T93" s="26"/>
      <c r="U93" s="26"/>
      <c r="V93" s="26"/>
      <c r="W93" s="26"/>
      <c r="X93" s="26"/>
      <c r="Y93" s="26"/>
      <c r="Z93" s="26"/>
      <c r="AA93" s="26"/>
      <c r="AB93" s="26"/>
      <c r="AC93" s="26"/>
      <c r="AD93" s="26"/>
      <c r="AE93" s="26"/>
      <c r="AF93" s="26"/>
      <c r="AG93" s="26"/>
      <c r="AH93" s="26"/>
      <c r="AI93" s="26"/>
      <c r="AJ93" s="89"/>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18"/>
      <c r="CA93" s="118"/>
      <c r="CB93" s="118"/>
      <c r="CC93" s="118"/>
      <c r="CD93" s="118"/>
      <c r="CE93" s="118"/>
      <c r="CF93" s="118"/>
      <c r="CG93" s="118"/>
      <c r="CH93" s="118"/>
      <c r="CI93" s="118"/>
      <c r="CJ93" s="118"/>
      <c r="CK93" s="118"/>
      <c r="CL93" s="118"/>
      <c r="CM93" s="118"/>
      <c r="CN93" s="118"/>
      <c r="CO93" s="118"/>
      <c r="CP93" s="118"/>
      <c r="CQ93" s="118"/>
      <c r="CR93" s="118"/>
      <c r="CS93" s="118"/>
      <c r="CT93" s="118"/>
      <c r="CU93" s="118"/>
      <c r="CV93" s="124"/>
      <c r="CW93" s="21"/>
      <c r="CX93" s="129"/>
    </row>
    <row r="94" spans="1:102" ht="15" customHeight="1" x14ac:dyDescent="0.25">
      <c r="A94" s="214"/>
      <c r="B94" s="210"/>
      <c r="C94" s="217"/>
      <c r="D94" s="220"/>
      <c r="E94" s="223"/>
      <c r="F94" s="29" t="s">
        <v>23</v>
      </c>
      <c r="G94" s="131" t="str">
        <f t="shared" ref="G94" si="25">IF(COUNTIF(I94:CV96,"&gt;0"),"Yes","No")</f>
        <v>No</v>
      </c>
      <c r="H94" s="90"/>
      <c r="I94" s="27"/>
      <c r="J94" s="82"/>
      <c r="K94" s="82"/>
      <c r="L94" s="82"/>
      <c r="M94" s="82"/>
      <c r="N94" s="27"/>
      <c r="O94" s="27"/>
      <c r="P94" s="27"/>
      <c r="Q94" s="27"/>
      <c r="R94" s="27"/>
      <c r="S94" s="27"/>
      <c r="T94" s="27"/>
      <c r="U94" s="27"/>
      <c r="V94" s="27"/>
      <c r="W94" s="27"/>
      <c r="X94" s="27"/>
      <c r="Y94" s="27"/>
      <c r="Z94" s="27"/>
      <c r="AA94" s="27"/>
      <c r="AB94" s="27"/>
      <c r="AC94" s="27"/>
      <c r="AD94" s="27"/>
      <c r="AE94" s="27"/>
      <c r="AF94" s="27"/>
      <c r="AG94" s="27"/>
      <c r="AH94" s="27"/>
      <c r="AI94" s="27"/>
      <c r="AJ94" s="91"/>
      <c r="AK94" s="119"/>
      <c r="AL94" s="119"/>
      <c r="AM94" s="119"/>
      <c r="AN94" s="119"/>
      <c r="AO94" s="119"/>
      <c r="AP94" s="119"/>
      <c r="AQ94" s="119"/>
      <c r="AR94" s="119"/>
      <c r="AS94" s="119"/>
      <c r="AT94" s="119"/>
      <c r="AU94" s="119"/>
      <c r="AV94" s="119"/>
      <c r="AW94" s="119"/>
      <c r="AX94" s="119"/>
      <c r="AY94" s="119"/>
      <c r="AZ94" s="119"/>
      <c r="BA94" s="119"/>
      <c r="BB94" s="119"/>
      <c r="BC94" s="119"/>
      <c r="BD94" s="119"/>
      <c r="BE94" s="119"/>
      <c r="BF94" s="119"/>
      <c r="BG94" s="119"/>
      <c r="BH94" s="119"/>
      <c r="BI94" s="119"/>
      <c r="BJ94" s="119"/>
      <c r="BK94" s="119"/>
      <c r="BL94" s="119"/>
      <c r="BM94" s="119"/>
      <c r="BN94" s="119"/>
      <c r="BO94" s="119"/>
      <c r="BP94" s="119"/>
      <c r="BQ94" s="119"/>
      <c r="BR94" s="119"/>
      <c r="BS94" s="119"/>
      <c r="BT94" s="119"/>
      <c r="BU94" s="119"/>
      <c r="BV94" s="119"/>
      <c r="BW94" s="119"/>
      <c r="BX94" s="119"/>
      <c r="BY94" s="119"/>
      <c r="BZ94" s="119"/>
      <c r="CA94" s="119"/>
      <c r="CB94" s="119"/>
      <c r="CC94" s="119"/>
      <c r="CD94" s="119"/>
      <c r="CE94" s="119"/>
      <c r="CF94" s="119"/>
      <c r="CG94" s="119"/>
      <c r="CH94" s="119"/>
      <c r="CI94" s="119"/>
      <c r="CJ94" s="119"/>
      <c r="CK94" s="119"/>
      <c r="CL94" s="119"/>
      <c r="CM94" s="119"/>
      <c r="CN94" s="119"/>
      <c r="CO94" s="119"/>
      <c r="CP94" s="119"/>
      <c r="CQ94" s="119"/>
      <c r="CR94" s="119"/>
      <c r="CS94" s="119"/>
      <c r="CT94" s="119"/>
      <c r="CU94" s="119"/>
      <c r="CV94" s="125"/>
      <c r="CW94" s="21"/>
      <c r="CX94" s="129"/>
    </row>
    <row r="95" spans="1:102" ht="15" customHeight="1" x14ac:dyDescent="0.25">
      <c r="A95" s="214"/>
      <c r="B95" s="211"/>
      <c r="C95" s="217"/>
      <c r="D95" s="220"/>
      <c r="E95" s="223"/>
      <c r="F95" s="29" t="s">
        <v>24</v>
      </c>
      <c r="G95" s="40"/>
      <c r="H95" s="90"/>
      <c r="I95" s="27"/>
      <c r="J95" s="82"/>
      <c r="K95" s="82"/>
      <c r="L95" s="82"/>
      <c r="M95" s="82"/>
      <c r="N95" s="27"/>
      <c r="O95" s="27"/>
      <c r="P95" s="27"/>
      <c r="Q95" s="27"/>
      <c r="R95" s="27"/>
      <c r="S95" s="27"/>
      <c r="T95" s="27"/>
      <c r="U95" s="27"/>
      <c r="V95" s="27"/>
      <c r="W95" s="27"/>
      <c r="X95" s="27"/>
      <c r="Y95" s="27"/>
      <c r="Z95" s="27"/>
      <c r="AA95" s="27"/>
      <c r="AB95" s="27"/>
      <c r="AC95" s="27"/>
      <c r="AD95" s="27"/>
      <c r="AE95" s="27"/>
      <c r="AF95" s="27"/>
      <c r="AG95" s="27"/>
      <c r="AH95" s="27"/>
      <c r="AI95" s="27"/>
      <c r="AJ95" s="91"/>
      <c r="AK95" s="119"/>
      <c r="AL95" s="119"/>
      <c r="AM95" s="119"/>
      <c r="AN95" s="119"/>
      <c r="AO95" s="119"/>
      <c r="AP95" s="119"/>
      <c r="AQ95" s="119"/>
      <c r="AR95" s="119"/>
      <c r="AS95" s="119"/>
      <c r="AT95" s="119"/>
      <c r="AU95" s="119"/>
      <c r="AV95" s="119"/>
      <c r="AW95" s="119"/>
      <c r="AX95" s="119"/>
      <c r="AY95" s="119"/>
      <c r="AZ95" s="119"/>
      <c r="BA95" s="119"/>
      <c r="BB95" s="119"/>
      <c r="BC95" s="119"/>
      <c r="BD95" s="119"/>
      <c r="BE95" s="119"/>
      <c r="BF95" s="119"/>
      <c r="BG95" s="119"/>
      <c r="BH95" s="119"/>
      <c r="BI95" s="119"/>
      <c r="BJ95" s="119"/>
      <c r="BK95" s="119"/>
      <c r="BL95" s="119"/>
      <c r="BM95" s="119"/>
      <c r="BN95" s="119"/>
      <c r="BO95" s="119"/>
      <c r="BP95" s="119"/>
      <c r="BQ95" s="119"/>
      <c r="BR95" s="119"/>
      <c r="BS95" s="119"/>
      <c r="BT95" s="119"/>
      <c r="BU95" s="119"/>
      <c r="BV95" s="119"/>
      <c r="BW95" s="119"/>
      <c r="BX95" s="119"/>
      <c r="BY95" s="119"/>
      <c r="BZ95" s="119"/>
      <c r="CA95" s="119"/>
      <c r="CB95" s="119"/>
      <c r="CC95" s="119"/>
      <c r="CD95" s="119"/>
      <c r="CE95" s="119"/>
      <c r="CF95" s="119"/>
      <c r="CG95" s="119"/>
      <c r="CH95" s="119"/>
      <c r="CI95" s="119"/>
      <c r="CJ95" s="119"/>
      <c r="CK95" s="119"/>
      <c r="CL95" s="119"/>
      <c r="CM95" s="119"/>
      <c r="CN95" s="119"/>
      <c r="CO95" s="119"/>
      <c r="CP95" s="119"/>
      <c r="CQ95" s="119"/>
      <c r="CR95" s="119"/>
      <c r="CS95" s="119"/>
      <c r="CT95" s="119"/>
      <c r="CU95" s="119"/>
      <c r="CV95" s="125"/>
      <c r="CW95" s="21"/>
      <c r="CX95" s="129"/>
    </row>
    <row r="96" spans="1:102" ht="15" customHeight="1" thickBot="1" x14ac:dyDescent="0.3">
      <c r="A96" s="214"/>
      <c r="B96" s="211"/>
      <c r="C96" s="217"/>
      <c r="D96" s="220"/>
      <c r="E96" s="223"/>
      <c r="F96" s="29" t="s">
        <v>25</v>
      </c>
      <c r="G96" s="40"/>
      <c r="H96" s="90"/>
      <c r="I96" s="27"/>
      <c r="J96" s="82"/>
      <c r="K96" s="82"/>
      <c r="L96" s="82"/>
      <c r="M96" s="82"/>
      <c r="N96" s="27"/>
      <c r="O96" s="27"/>
      <c r="P96" s="27"/>
      <c r="Q96" s="27"/>
      <c r="R96" s="27"/>
      <c r="S96" s="27"/>
      <c r="T96" s="27"/>
      <c r="U96" s="27"/>
      <c r="V96" s="27"/>
      <c r="W96" s="27"/>
      <c r="X96" s="27"/>
      <c r="Y96" s="27"/>
      <c r="Z96" s="27"/>
      <c r="AA96" s="27"/>
      <c r="AB96" s="27"/>
      <c r="AC96" s="27"/>
      <c r="AD96" s="27"/>
      <c r="AE96" s="27"/>
      <c r="AF96" s="27"/>
      <c r="AG96" s="27"/>
      <c r="AH96" s="27"/>
      <c r="AI96" s="27"/>
      <c r="AJ96" s="91"/>
      <c r="AK96" s="119"/>
      <c r="AL96" s="119"/>
      <c r="AM96" s="119"/>
      <c r="AN96" s="119"/>
      <c r="AO96" s="119"/>
      <c r="AP96" s="119"/>
      <c r="AQ96" s="119"/>
      <c r="AR96" s="119"/>
      <c r="AS96" s="119"/>
      <c r="AT96" s="119"/>
      <c r="AU96" s="119"/>
      <c r="AV96" s="119"/>
      <c r="AW96" s="119"/>
      <c r="AX96" s="119"/>
      <c r="AY96" s="119"/>
      <c r="AZ96" s="119"/>
      <c r="BA96" s="119"/>
      <c r="BB96" s="119"/>
      <c r="BC96" s="119"/>
      <c r="BD96" s="119"/>
      <c r="BE96" s="119"/>
      <c r="BF96" s="119"/>
      <c r="BG96" s="119"/>
      <c r="BH96" s="119"/>
      <c r="BI96" s="119"/>
      <c r="BJ96" s="119"/>
      <c r="BK96" s="119"/>
      <c r="BL96" s="119"/>
      <c r="BM96" s="119"/>
      <c r="BN96" s="119"/>
      <c r="BO96" s="119"/>
      <c r="BP96" s="119"/>
      <c r="BQ96" s="119"/>
      <c r="BR96" s="119"/>
      <c r="BS96" s="119"/>
      <c r="BT96" s="119"/>
      <c r="BU96" s="119"/>
      <c r="BV96" s="119"/>
      <c r="BW96" s="119"/>
      <c r="BX96" s="119"/>
      <c r="BY96" s="119"/>
      <c r="BZ96" s="119"/>
      <c r="CA96" s="119"/>
      <c r="CB96" s="119"/>
      <c r="CC96" s="119"/>
      <c r="CD96" s="119"/>
      <c r="CE96" s="119"/>
      <c r="CF96" s="119"/>
      <c r="CG96" s="119"/>
      <c r="CH96" s="119"/>
      <c r="CI96" s="119"/>
      <c r="CJ96" s="119"/>
      <c r="CK96" s="119"/>
      <c r="CL96" s="119"/>
      <c r="CM96" s="119"/>
      <c r="CN96" s="119"/>
      <c r="CO96" s="119"/>
      <c r="CP96" s="119"/>
      <c r="CQ96" s="119"/>
      <c r="CR96" s="119"/>
      <c r="CS96" s="119"/>
      <c r="CT96" s="119"/>
      <c r="CU96" s="119"/>
      <c r="CV96" s="125"/>
      <c r="CW96" s="21"/>
      <c r="CX96" s="129"/>
    </row>
    <row r="97" spans="1:102" ht="15" customHeight="1" x14ac:dyDescent="0.25">
      <c r="A97" s="214"/>
      <c r="B97" s="211"/>
      <c r="C97" s="217"/>
      <c r="D97" s="220"/>
      <c r="E97" s="223"/>
      <c r="F97" s="30" t="s">
        <v>26</v>
      </c>
      <c r="G97" s="132" t="str">
        <f t="shared" ref="G97" si="26">IF(COUNTIF(I97:CV99,"&gt;0"),"Yes","No")</f>
        <v>No</v>
      </c>
      <c r="H97" s="92"/>
      <c r="I97" s="80"/>
      <c r="J97" s="80"/>
      <c r="K97" s="80"/>
      <c r="L97" s="80"/>
      <c r="M97" s="80"/>
      <c r="N97" s="23"/>
      <c r="O97" s="23"/>
      <c r="P97" s="23"/>
      <c r="Q97" s="23"/>
      <c r="R97" s="23"/>
      <c r="S97" s="23"/>
      <c r="T97" s="23"/>
      <c r="U97" s="23"/>
      <c r="V97" s="23"/>
      <c r="W97" s="23"/>
      <c r="X97" s="23"/>
      <c r="Y97" s="23"/>
      <c r="Z97" s="23"/>
      <c r="AA97" s="23"/>
      <c r="AB97" s="23"/>
      <c r="AC97" s="23"/>
      <c r="AD97" s="23"/>
      <c r="AE97" s="23"/>
      <c r="AF97" s="23"/>
      <c r="AG97" s="23"/>
      <c r="AH97" s="23"/>
      <c r="AI97" s="23"/>
      <c r="AJ97" s="93"/>
      <c r="AK97" s="120"/>
      <c r="AL97" s="120"/>
      <c r="AM97" s="120"/>
      <c r="AN97" s="120"/>
      <c r="AO97" s="120"/>
      <c r="AP97" s="120"/>
      <c r="AQ97" s="120"/>
      <c r="AR97" s="120"/>
      <c r="AS97" s="120"/>
      <c r="AT97" s="120"/>
      <c r="AU97" s="120"/>
      <c r="AV97" s="120"/>
      <c r="AW97" s="120"/>
      <c r="AX97" s="120"/>
      <c r="AY97" s="120"/>
      <c r="AZ97" s="120"/>
      <c r="BA97" s="120"/>
      <c r="BB97" s="120"/>
      <c r="BC97" s="120"/>
      <c r="BD97" s="120"/>
      <c r="BE97" s="120"/>
      <c r="BF97" s="120"/>
      <c r="BG97" s="120"/>
      <c r="BH97" s="120"/>
      <c r="BI97" s="120"/>
      <c r="BJ97" s="120"/>
      <c r="BK97" s="120"/>
      <c r="BL97" s="120"/>
      <c r="BM97" s="120"/>
      <c r="BN97" s="120"/>
      <c r="BO97" s="120"/>
      <c r="BP97" s="120"/>
      <c r="BQ97" s="120"/>
      <c r="BR97" s="120"/>
      <c r="BS97" s="120"/>
      <c r="BT97" s="120"/>
      <c r="BU97" s="120"/>
      <c r="BV97" s="120"/>
      <c r="BW97" s="120"/>
      <c r="BX97" s="120"/>
      <c r="BY97" s="120"/>
      <c r="BZ97" s="120"/>
      <c r="CA97" s="120"/>
      <c r="CB97" s="120"/>
      <c r="CC97" s="120"/>
      <c r="CD97" s="120"/>
      <c r="CE97" s="120"/>
      <c r="CF97" s="120"/>
      <c r="CG97" s="120"/>
      <c r="CH97" s="120"/>
      <c r="CI97" s="120"/>
      <c r="CJ97" s="120"/>
      <c r="CK97" s="120"/>
      <c r="CL97" s="120"/>
      <c r="CM97" s="120"/>
      <c r="CN97" s="120"/>
      <c r="CO97" s="120"/>
      <c r="CP97" s="120"/>
      <c r="CQ97" s="120"/>
      <c r="CR97" s="120"/>
      <c r="CS97" s="120"/>
      <c r="CT97" s="120"/>
      <c r="CU97" s="120"/>
      <c r="CV97" s="126"/>
      <c r="CW97" s="21"/>
      <c r="CX97" s="129"/>
    </row>
    <row r="98" spans="1:102" ht="15" customHeight="1" x14ac:dyDescent="0.25">
      <c r="A98" s="214"/>
      <c r="B98" s="211"/>
      <c r="C98" s="217"/>
      <c r="D98" s="220"/>
      <c r="E98" s="223"/>
      <c r="F98" s="30" t="s">
        <v>27</v>
      </c>
      <c r="G98" s="40"/>
      <c r="H98" s="92"/>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93"/>
      <c r="AK98" s="120"/>
      <c r="AL98" s="120"/>
      <c r="AM98" s="120"/>
      <c r="AN98" s="120"/>
      <c r="AO98" s="120"/>
      <c r="AP98" s="120"/>
      <c r="AQ98" s="120"/>
      <c r="AR98" s="120"/>
      <c r="AS98" s="120"/>
      <c r="AT98" s="120"/>
      <c r="AU98" s="120"/>
      <c r="AV98" s="120"/>
      <c r="AW98" s="120"/>
      <c r="AX98" s="120"/>
      <c r="AY98" s="120"/>
      <c r="AZ98" s="120"/>
      <c r="BA98" s="120"/>
      <c r="BB98" s="120"/>
      <c r="BC98" s="120"/>
      <c r="BD98" s="120"/>
      <c r="BE98" s="120"/>
      <c r="BF98" s="120"/>
      <c r="BG98" s="120"/>
      <c r="BH98" s="120"/>
      <c r="BI98" s="120"/>
      <c r="BJ98" s="120"/>
      <c r="BK98" s="120"/>
      <c r="BL98" s="120"/>
      <c r="BM98" s="120"/>
      <c r="BN98" s="120"/>
      <c r="BO98" s="120"/>
      <c r="BP98" s="120"/>
      <c r="BQ98" s="120"/>
      <c r="BR98" s="120"/>
      <c r="BS98" s="120"/>
      <c r="BT98" s="120"/>
      <c r="BU98" s="120"/>
      <c r="BV98" s="120"/>
      <c r="BW98" s="120"/>
      <c r="BX98" s="120"/>
      <c r="BY98" s="120"/>
      <c r="BZ98" s="120"/>
      <c r="CA98" s="120"/>
      <c r="CB98" s="120"/>
      <c r="CC98" s="120"/>
      <c r="CD98" s="120"/>
      <c r="CE98" s="120"/>
      <c r="CF98" s="120"/>
      <c r="CG98" s="120"/>
      <c r="CH98" s="120"/>
      <c r="CI98" s="120"/>
      <c r="CJ98" s="120"/>
      <c r="CK98" s="120"/>
      <c r="CL98" s="120"/>
      <c r="CM98" s="120"/>
      <c r="CN98" s="120"/>
      <c r="CO98" s="120"/>
      <c r="CP98" s="120"/>
      <c r="CQ98" s="120"/>
      <c r="CR98" s="120"/>
      <c r="CS98" s="120"/>
      <c r="CT98" s="120"/>
      <c r="CU98" s="120"/>
      <c r="CV98" s="126"/>
      <c r="CW98" s="21"/>
      <c r="CX98" s="129"/>
    </row>
    <row r="99" spans="1:102" ht="15" customHeight="1" thickBot="1" x14ac:dyDescent="0.3">
      <c r="A99" s="214"/>
      <c r="B99" s="211"/>
      <c r="C99" s="217"/>
      <c r="D99" s="220"/>
      <c r="E99" s="223"/>
      <c r="F99" s="30" t="s">
        <v>28</v>
      </c>
      <c r="G99" s="40"/>
      <c r="H99" s="92"/>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93"/>
      <c r="AK99" s="120"/>
      <c r="AL99" s="120"/>
      <c r="AM99" s="120"/>
      <c r="AN99" s="120"/>
      <c r="AO99" s="120"/>
      <c r="AP99" s="120"/>
      <c r="AQ99" s="120"/>
      <c r="AR99" s="120"/>
      <c r="AS99" s="120"/>
      <c r="AT99" s="120"/>
      <c r="AU99" s="120"/>
      <c r="AV99" s="120"/>
      <c r="AW99" s="120"/>
      <c r="AX99" s="120"/>
      <c r="AY99" s="120"/>
      <c r="AZ99" s="120"/>
      <c r="BA99" s="120"/>
      <c r="BB99" s="120"/>
      <c r="BC99" s="120"/>
      <c r="BD99" s="120"/>
      <c r="BE99" s="120"/>
      <c r="BF99" s="120"/>
      <c r="BG99" s="120"/>
      <c r="BH99" s="120"/>
      <c r="BI99" s="120"/>
      <c r="BJ99" s="120"/>
      <c r="BK99" s="120"/>
      <c r="BL99" s="120"/>
      <c r="BM99" s="120"/>
      <c r="BN99" s="120"/>
      <c r="BO99" s="120"/>
      <c r="BP99" s="120"/>
      <c r="BQ99" s="120"/>
      <c r="BR99" s="120"/>
      <c r="BS99" s="120"/>
      <c r="BT99" s="120"/>
      <c r="BU99" s="120"/>
      <c r="BV99" s="120"/>
      <c r="BW99" s="120"/>
      <c r="BX99" s="120"/>
      <c r="BY99" s="120"/>
      <c r="BZ99" s="120"/>
      <c r="CA99" s="120"/>
      <c r="CB99" s="120"/>
      <c r="CC99" s="120"/>
      <c r="CD99" s="120"/>
      <c r="CE99" s="120"/>
      <c r="CF99" s="120"/>
      <c r="CG99" s="120"/>
      <c r="CH99" s="120"/>
      <c r="CI99" s="120"/>
      <c r="CJ99" s="120"/>
      <c r="CK99" s="120"/>
      <c r="CL99" s="120"/>
      <c r="CM99" s="120"/>
      <c r="CN99" s="120"/>
      <c r="CO99" s="120"/>
      <c r="CP99" s="120"/>
      <c r="CQ99" s="120"/>
      <c r="CR99" s="120"/>
      <c r="CS99" s="120"/>
      <c r="CT99" s="120"/>
      <c r="CU99" s="120"/>
      <c r="CV99" s="126"/>
      <c r="CW99" s="21"/>
      <c r="CX99" s="129"/>
    </row>
    <row r="100" spans="1:102" ht="15" customHeight="1" x14ac:dyDescent="0.25">
      <c r="A100" s="214"/>
      <c r="B100" s="211"/>
      <c r="C100" s="217"/>
      <c r="D100" s="220"/>
      <c r="E100" s="223"/>
      <c r="F100" s="61" t="s">
        <v>29</v>
      </c>
      <c r="G100" s="133" t="str">
        <f t="shared" ref="G100" si="27">IF(COUNTIF(I100:CV102,"&gt;0"),"Yes","No")</f>
        <v>No</v>
      </c>
      <c r="H100" s="94"/>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95"/>
      <c r="AK100" s="121"/>
      <c r="AL100" s="121"/>
      <c r="AM100" s="121"/>
      <c r="AN100" s="121"/>
      <c r="AO100" s="121"/>
      <c r="AP100" s="121"/>
      <c r="AQ100" s="121"/>
      <c r="AR100" s="121"/>
      <c r="AS100" s="121"/>
      <c r="AT100" s="121"/>
      <c r="AU100" s="121"/>
      <c r="AV100" s="121"/>
      <c r="AW100" s="121"/>
      <c r="AX100" s="121"/>
      <c r="AY100" s="121"/>
      <c r="AZ100" s="121"/>
      <c r="BA100" s="121"/>
      <c r="BB100" s="121"/>
      <c r="BC100" s="121"/>
      <c r="BD100" s="121"/>
      <c r="BE100" s="121"/>
      <c r="BF100" s="121"/>
      <c r="BG100" s="121"/>
      <c r="BH100" s="121"/>
      <c r="BI100" s="121"/>
      <c r="BJ100" s="121"/>
      <c r="BK100" s="121"/>
      <c r="BL100" s="121"/>
      <c r="BM100" s="121"/>
      <c r="BN100" s="121"/>
      <c r="BO100" s="121"/>
      <c r="BP100" s="121"/>
      <c r="BQ100" s="121"/>
      <c r="BR100" s="121"/>
      <c r="BS100" s="121"/>
      <c r="BT100" s="121"/>
      <c r="BU100" s="121"/>
      <c r="BV100" s="121"/>
      <c r="BW100" s="121"/>
      <c r="BX100" s="121"/>
      <c r="BY100" s="121"/>
      <c r="BZ100" s="121"/>
      <c r="CA100" s="121"/>
      <c r="CB100" s="121"/>
      <c r="CC100" s="121"/>
      <c r="CD100" s="121"/>
      <c r="CE100" s="121"/>
      <c r="CF100" s="121"/>
      <c r="CG100" s="121"/>
      <c r="CH100" s="121"/>
      <c r="CI100" s="121"/>
      <c r="CJ100" s="121"/>
      <c r="CK100" s="121"/>
      <c r="CL100" s="121"/>
      <c r="CM100" s="121"/>
      <c r="CN100" s="121"/>
      <c r="CO100" s="121"/>
      <c r="CP100" s="121"/>
      <c r="CQ100" s="121"/>
      <c r="CR100" s="121"/>
      <c r="CS100" s="121"/>
      <c r="CT100" s="121"/>
      <c r="CU100" s="121"/>
      <c r="CV100" s="127"/>
      <c r="CW100" s="21"/>
      <c r="CX100" s="129"/>
    </row>
    <row r="101" spans="1:102" ht="15" customHeight="1" x14ac:dyDescent="0.25">
      <c r="A101" s="214"/>
      <c r="B101" s="211"/>
      <c r="C101" s="217"/>
      <c r="D101" s="220"/>
      <c r="E101" s="223"/>
      <c r="F101" s="61" t="s">
        <v>30</v>
      </c>
      <c r="G101" s="40"/>
      <c r="H101" s="94"/>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95"/>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1"/>
      <c r="BG101" s="121"/>
      <c r="BH101" s="121"/>
      <c r="BI101" s="121"/>
      <c r="BJ101" s="121"/>
      <c r="BK101" s="121"/>
      <c r="BL101" s="121"/>
      <c r="BM101" s="121"/>
      <c r="BN101" s="121"/>
      <c r="BO101" s="121"/>
      <c r="BP101" s="121"/>
      <c r="BQ101" s="121"/>
      <c r="BR101" s="121"/>
      <c r="BS101" s="121"/>
      <c r="BT101" s="121"/>
      <c r="BU101" s="121"/>
      <c r="BV101" s="121"/>
      <c r="BW101" s="121"/>
      <c r="BX101" s="121"/>
      <c r="BY101" s="121"/>
      <c r="BZ101" s="121"/>
      <c r="CA101" s="121"/>
      <c r="CB101" s="121"/>
      <c r="CC101" s="121"/>
      <c r="CD101" s="121"/>
      <c r="CE101" s="121"/>
      <c r="CF101" s="121"/>
      <c r="CG101" s="121"/>
      <c r="CH101" s="121"/>
      <c r="CI101" s="121"/>
      <c r="CJ101" s="121"/>
      <c r="CK101" s="121"/>
      <c r="CL101" s="121"/>
      <c r="CM101" s="121"/>
      <c r="CN101" s="121"/>
      <c r="CO101" s="121"/>
      <c r="CP101" s="121"/>
      <c r="CQ101" s="121"/>
      <c r="CR101" s="121"/>
      <c r="CS101" s="121"/>
      <c r="CT101" s="121"/>
      <c r="CU101" s="121"/>
      <c r="CV101" s="127"/>
      <c r="CW101" s="21"/>
      <c r="CX101" s="129"/>
    </row>
    <row r="102" spans="1:102" ht="15" customHeight="1" thickBot="1" x14ac:dyDescent="0.3">
      <c r="A102" s="215"/>
      <c r="B102" s="212"/>
      <c r="C102" s="218"/>
      <c r="D102" s="221"/>
      <c r="E102" s="224"/>
      <c r="F102" s="63" t="s">
        <v>31</v>
      </c>
      <c r="G102" s="43"/>
      <c r="H102" s="96"/>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97"/>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8"/>
      <c r="CW102" s="21"/>
      <c r="CX102" s="129"/>
    </row>
    <row r="103" spans="1:102" ht="15" customHeight="1" thickBot="1" x14ac:dyDescent="0.3">
      <c r="A103" s="213"/>
      <c r="B103" s="113" t="s">
        <v>17</v>
      </c>
      <c r="C103" s="216"/>
      <c r="D103" s="219"/>
      <c r="E103" s="222"/>
      <c r="F103" s="42" t="s">
        <v>18</v>
      </c>
      <c r="G103" s="22" t="str">
        <f t="shared" ref="G103" si="28">IF(COUNTIF(I103:CV105,"&gt;0"),"Yes","No")</f>
        <v>No</v>
      </c>
      <c r="H103" s="87"/>
      <c r="I103" s="84"/>
      <c r="J103" s="83"/>
      <c r="K103" s="83"/>
      <c r="L103" s="83"/>
      <c r="M103" s="83"/>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8"/>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7"/>
      <c r="CE103" s="117"/>
      <c r="CF103" s="117"/>
      <c r="CG103" s="117"/>
      <c r="CH103" s="117"/>
      <c r="CI103" s="117"/>
      <c r="CJ103" s="117"/>
      <c r="CK103" s="117"/>
      <c r="CL103" s="117"/>
      <c r="CM103" s="117"/>
      <c r="CN103" s="117"/>
      <c r="CO103" s="117"/>
      <c r="CP103" s="117"/>
      <c r="CQ103" s="117"/>
      <c r="CR103" s="117"/>
      <c r="CS103" s="117"/>
      <c r="CT103" s="117"/>
      <c r="CU103" s="117"/>
      <c r="CV103" s="123"/>
      <c r="CW103" s="21"/>
      <c r="CX103" s="129"/>
    </row>
    <row r="104" spans="1:102" ht="15" customHeight="1" thickBot="1" x14ac:dyDescent="0.3">
      <c r="A104" s="214"/>
      <c r="B104" s="114"/>
      <c r="C104" s="217"/>
      <c r="D104" s="220"/>
      <c r="E104" s="223"/>
      <c r="F104" s="28" t="s">
        <v>20</v>
      </c>
      <c r="G104" s="40"/>
      <c r="H104" s="87"/>
      <c r="I104" s="26"/>
      <c r="J104" s="81"/>
      <c r="K104" s="81"/>
      <c r="L104" s="81"/>
      <c r="M104" s="81"/>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89"/>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c r="CE104" s="118"/>
      <c r="CF104" s="118"/>
      <c r="CG104" s="118"/>
      <c r="CH104" s="118"/>
      <c r="CI104" s="118"/>
      <c r="CJ104" s="118"/>
      <c r="CK104" s="118"/>
      <c r="CL104" s="118"/>
      <c r="CM104" s="118"/>
      <c r="CN104" s="118"/>
      <c r="CO104" s="118"/>
      <c r="CP104" s="118"/>
      <c r="CQ104" s="118"/>
      <c r="CR104" s="118"/>
      <c r="CS104" s="118"/>
      <c r="CT104" s="118"/>
      <c r="CU104" s="118"/>
      <c r="CV104" s="124"/>
      <c r="CW104" s="21"/>
      <c r="CX104" s="129"/>
    </row>
    <row r="105" spans="1:102" ht="15" customHeight="1" thickBot="1" x14ac:dyDescent="0.3">
      <c r="A105" s="214"/>
      <c r="B105" s="113" t="s">
        <v>21</v>
      </c>
      <c r="C105" s="217"/>
      <c r="D105" s="220"/>
      <c r="E105" s="223"/>
      <c r="F105" s="28" t="s">
        <v>22</v>
      </c>
      <c r="G105" s="40"/>
      <c r="H105" s="87"/>
      <c r="I105" s="26"/>
      <c r="J105" s="81"/>
      <c r="K105" s="81"/>
      <c r="L105" s="81"/>
      <c r="M105" s="81"/>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89"/>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24"/>
      <c r="CW105" s="21"/>
      <c r="CX105" s="129"/>
    </row>
    <row r="106" spans="1:102" ht="15" customHeight="1" x14ac:dyDescent="0.25">
      <c r="A106" s="214"/>
      <c r="B106" s="210"/>
      <c r="C106" s="217"/>
      <c r="D106" s="220"/>
      <c r="E106" s="223"/>
      <c r="F106" s="29" t="s">
        <v>23</v>
      </c>
      <c r="G106" s="131" t="str">
        <f t="shared" ref="G106" si="29">IF(COUNTIF(I106:CV108,"&gt;0"),"Yes","No")</f>
        <v>No</v>
      </c>
      <c r="H106" s="90"/>
      <c r="I106" s="27"/>
      <c r="J106" s="82"/>
      <c r="K106" s="82"/>
      <c r="L106" s="82"/>
      <c r="M106" s="82"/>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91"/>
      <c r="AK106" s="119"/>
      <c r="AL106" s="119"/>
      <c r="AM106" s="119"/>
      <c r="AN106" s="119"/>
      <c r="AO106" s="119"/>
      <c r="AP106" s="119"/>
      <c r="AQ106" s="119"/>
      <c r="AR106" s="119"/>
      <c r="AS106" s="119"/>
      <c r="AT106" s="119"/>
      <c r="AU106" s="119"/>
      <c r="AV106" s="119"/>
      <c r="AW106" s="119"/>
      <c r="AX106" s="119"/>
      <c r="AY106" s="119"/>
      <c r="AZ106" s="119"/>
      <c r="BA106" s="119"/>
      <c r="BB106" s="119"/>
      <c r="BC106" s="119"/>
      <c r="BD106" s="119"/>
      <c r="BE106" s="119"/>
      <c r="BF106" s="119"/>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19"/>
      <c r="CG106" s="119"/>
      <c r="CH106" s="119"/>
      <c r="CI106" s="119"/>
      <c r="CJ106" s="119"/>
      <c r="CK106" s="119"/>
      <c r="CL106" s="119"/>
      <c r="CM106" s="119"/>
      <c r="CN106" s="119"/>
      <c r="CO106" s="119"/>
      <c r="CP106" s="119"/>
      <c r="CQ106" s="119"/>
      <c r="CR106" s="119"/>
      <c r="CS106" s="119"/>
      <c r="CT106" s="119"/>
      <c r="CU106" s="119"/>
      <c r="CV106" s="125"/>
      <c r="CW106" s="21"/>
      <c r="CX106" s="129"/>
    </row>
    <row r="107" spans="1:102" ht="15" customHeight="1" x14ac:dyDescent="0.25">
      <c r="A107" s="214"/>
      <c r="B107" s="211"/>
      <c r="C107" s="217"/>
      <c r="D107" s="220"/>
      <c r="E107" s="223"/>
      <c r="F107" s="29" t="s">
        <v>24</v>
      </c>
      <c r="G107" s="40"/>
      <c r="H107" s="90"/>
      <c r="I107" s="27"/>
      <c r="J107" s="82"/>
      <c r="K107" s="82"/>
      <c r="L107" s="82"/>
      <c r="M107" s="82"/>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91"/>
      <c r="AK107" s="119"/>
      <c r="AL107" s="119"/>
      <c r="AM107" s="119"/>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19"/>
      <c r="CG107" s="119"/>
      <c r="CH107" s="119"/>
      <c r="CI107" s="119"/>
      <c r="CJ107" s="119"/>
      <c r="CK107" s="119"/>
      <c r="CL107" s="119"/>
      <c r="CM107" s="119"/>
      <c r="CN107" s="119"/>
      <c r="CO107" s="119"/>
      <c r="CP107" s="119"/>
      <c r="CQ107" s="119"/>
      <c r="CR107" s="119"/>
      <c r="CS107" s="119"/>
      <c r="CT107" s="119"/>
      <c r="CU107" s="119"/>
      <c r="CV107" s="125"/>
      <c r="CW107" s="21"/>
      <c r="CX107" s="129"/>
    </row>
    <row r="108" spans="1:102" ht="15" customHeight="1" thickBot="1" x14ac:dyDescent="0.3">
      <c r="A108" s="214"/>
      <c r="B108" s="211"/>
      <c r="C108" s="217"/>
      <c r="D108" s="220"/>
      <c r="E108" s="223"/>
      <c r="F108" s="29" t="s">
        <v>25</v>
      </c>
      <c r="G108" s="40"/>
      <c r="H108" s="90"/>
      <c r="I108" s="27"/>
      <c r="J108" s="82"/>
      <c r="K108" s="82"/>
      <c r="L108" s="82"/>
      <c r="M108" s="82"/>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91"/>
      <c r="AK108" s="119"/>
      <c r="AL108" s="119"/>
      <c r="AM108" s="119"/>
      <c r="AN108" s="119"/>
      <c r="AO108" s="119"/>
      <c r="AP108" s="119"/>
      <c r="AQ108" s="119"/>
      <c r="AR108" s="119"/>
      <c r="AS108" s="119"/>
      <c r="AT108" s="119"/>
      <c r="AU108" s="119"/>
      <c r="AV108" s="119"/>
      <c r="AW108" s="119"/>
      <c r="AX108" s="119"/>
      <c r="AY108" s="119"/>
      <c r="AZ108" s="119"/>
      <c r="BA108" s="119"/>
      <c r="BB108" s="119"/>
      <c r="BC108" s="119"/>
      <c r="BD108" s="119"/>
      <c r="BE108" s="119"/>
      <c r="BF108" s="119"/>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25"/>
      <c r="CW108" s="21"/>
      <c r="CX108" s="129"/>
    </row>
    <row r="109" spans="1:102" ht="15" customHeight="1" x14ac:dyDescent="0.25">
      <c r="A109" s="214"/>
      <c r="B109" s="211"/>
      <c r="C109" s="217"/>
      <c r="D109" s="220"/>
      <c r="E109" s="223"/>
      <c r="F109" s="30" t="s">
        <v>26</v>
      </c>
      <c r="G109" s="132" t="str">
        <f t="shared" ref="G109" si="30">IF(COUNTIF(I109:CV111,"&gt;0"),"Yes","No")</f>
        <v>No</v>
      </c>
      <c r="H109" s="92"/>
      <c r="I109" s="80"/>
      <c r="J109" s="80"/>
      <c r="K109" s="80"/>
      <c r="L109" s="80"/>
      <c r="M109" s="80"/>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93"/>
      <c r="AK109" s="120"/>
      <c r="AL109" s="120"/>
      <c r="AM109" s="120"/>
      <c r="AN109" s="120"/>
      <c r="AO109" s="120"/>
      <c r="AP109" s="120"/>
      <c r="AQ109" s="120"/>
      <c r="AR109" s="120"/>
      <c r="AS109" s="120"/>
      <c r="AT109" s="120"/>
      <c r="AU109" s="120"/>
      <c r="AV109" s="120"/>
      <c r="AW109" s="120"/>
      <c r="AX109" s="120"/>
      <c r="AY109" s="120"/>
      <c r="AZ109" s="120"/>
      <c r="BA109" s="120"/>
      <c r="BB109" s="120"/>
      <c r="BC109" s="120"/>
      <c r="BD109" s="120"/>
      <c r="BE109" s="120"/>
      <c r="BF109" s="120"/>
      <c r="BG109" s="120"/>
      <c r="BH109" s="120"/>
      <c r="BI109" s="120"/>
      <c r="BJ109" s="120"/>
      <c r="BK109" s="120"/>
      <c r="BL109" s="120"/>
      <c r="BM109" s="120"/>
      <c r="BN109" s="120"/>
      <c r="BO109" s="120"/>
      <c r="BP109" s="120"/>
      <c r="BQ109" s="120"/>
      <c r="BR109" s="120"/>
      <c r="BS109" s="120"/>
      <c r="BT109" s="120"/>
      <c r="BU109" s="120"/>
      <c r="BV109" s="120"/>
      <c r="BW109" s="120"/>
      <c r="BX109" s="120"/>
      <c r="BY109" s="120"/>
      <c r="BZ109" s="120"/>
      <c r="CA109" s="120"/>
      <c r="CB109" s="120"/>
      <c r="CC109" s="120"/>
      <c r="CD109" s="120"/>
      <c r="CE109" s="120"/>
      <c r="CF109" s="120"/>
      <c r="CG109" s="120"/>
      <c r="CH109" s="120"/>
      <c r="CI109" s="120"/>
      <c r="CJ109" s="120"/>
      <c r="CK109" s="120"/>
      <c r="CL109" s="120"/>
      <c r="CM109" s="120"/>
      <c r="CN109" s="120"/>
      <c r="CO109" s="120"/>
      <c r="CP109" s="120"/>
      <c r="CQ109" s="120"/>
      <c r="CR109" s="120"/>
      <c r="CS109" s="120"/>
      <c r="CT109" s="120"/>
      <c r="CU109" s="120"/>
      <c r="CV109" s="126"/>
      <c r="CW109" s="21"/>
      <c r="CX109" s="129"/>
    </row>
    <row r="110" spans="1:102" ht="15" customHeight="1" x14ac:dyDescent="0.25">
      <c r="A110" s="214"/>
      <c r="B110" s="211"/>
      <c r="C110" s="217"/>
      <c r="D110" s="220"/>
      <c r="E110" s="223"/>
      <c r="F110" s="30" t="s">
        <v>27</v>
      </c>
      <c r="G110" s="40"/>
      <c r="H110" s="92"/>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93"/>
      <c r="AK110" s="120"/>
      <c r="AL110" s="120"/>
      <c r="AM110" s="120"/>
      <c r="AN110" s="120"/>
      <c r="AO110" s="120"/>
      <c r="AP110" s="120"/>
      <c r="AQ110" s="120"/>
      <c r="AR110" s="120"/>
      <c r="AS110" s="120"/>
      <c r="AT110" s="120"/>
      <c r="AU110" s="120"/>
      <c r="AV110" s="120"/>
      <c r="AW110" s="120"/>
      <c r="AX110" s="120"/>
      <c r="AY110" s="120"/>
      <c r="AZ110" s="120"/>
      <c r="BA110" s="120"/>
      <c r="BB110" s="120"/>
      <c r="BC110" s="120"/>
      <c r="BD110" s="120"/>
      <c r="BE110" s="120"/>
      <c r="BF110" s="120"/>
      <c r="BG110" s="120"/>
      <c r="BH110" s="120"/>
      <c r="BI110" s="120"/>
      <c r="BJ110" s="120"/>
      <c r="BK110" s="120"/>
      <c r="BL110" s="120"/>
      <c r="BM110" s="120"/>
      <c r="BN110" s="120"/>
      <c r="BO110" s="120"/>
      <c r="BP110" s="120"/>
      <c r="BQ110" s="120"/>
      <c r="BR110" s="120"/>
      <c r="BS110" s="120"/>
      <c r="BT110" s="120"/>
      <c r="BU110" s="120"/>
      <c r="BV110" s="120"/>
      <c r="BW110" s="120"/>
      <c r="BX110" s="120"/>
      <c r="BY110" s="120"/>
      <c r="BZ110" s="120"/>
      <c r="CA110" s="120"/>
      <c r="CB110" s="120"/>
      <c r="CC110" s="120"/>
      <c r="CD110" s="120"/>
      <c r="CE110" s="120"/>
      <c r="CF110" s="120"/>
      <c r="CG110" s="120"/>
      <c r="CH110" s="120"/>
      <c r="CI110" s="120"/>
      <c r="CJ110" s="120"/>
      <c r="CK110" s="120"/>
      <c r="CL110" s="120"/>
      <c r="CM110" s="120"/>
      <c r="CN110" s="120"/>
      <c r="CO110" s="120"/>
      <c r="CP110" s="120"/>
      <c r="CQ110" s="120"/>
      <c r="CR110" s="120"/>
      <c r="CS110" s="120"/>
      <c r="CT110" s="120"/>
      <c r="CU110" s="120"/>
      <c r="CV110" s="126"/>
      <c r="CW110" s="21"/>
      <c r="CX110" s="129"/>
    </row>
    <row r="111" spans="1:102" ht="15" customHeight="1" thickBot="1" x14ac:dyDescent="0.3">
      <c r="A111" s="214"/>
      <c r="B111" s="211"/>
      <c r="C111" s="217"/>
      <c r="D111" s="220"/>
      <c r="E111" s="223"/>
      <c r="F111" s="30" t="s">
        <v>28</v>
      </c>
      <c r="G111" s="40"/>
      <c r="H111" s="92"/>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93"/>
      <c r="AK111" s="120"/>
      <c r="AL111" s="120"/>
      <c r="AM111" s="120"/>
      <c r="AN111" s="120"/>
      <c r="AO111" s="120"/>
      <c r="AP111" s="120"/>
      <c r="AQ111" s="120"/>
      <c r="AR111" s="120"/>
      <c r="AS111" s="120"/>
      <c r="AT111" s="120"/>
      <c r="AU111" s="120"/>
      <c r="AV111" s="120"/>
      <c r="AW111" s="120"/>
      <c r="AX111" s="120"/>
      <c r="AY111" s="120"/>
      <c r="AZ111" s="120"/>
      <c r="BA111" s="120"/>
      <c r="BB111" s="120"/>
      <c r="BC111" s="120"/>
      <c r="BD111" s="120"/>
      <c r="BE111" s="120"/>
      <c r="BF111" s="120"/>
      <c r="BG111" s="120"/>
      <c r="BH111" s="120"/>
      <c r="BI111" s="120"/>
      <c r="BJ111" s="120"/>
      <c r="BK111" s="120"/>
      <c r="BL111" s="120"/>
      <c r="BM111" s="120"/>
      <c r="BN111" s="120"/>
      <c r="BO111" s="120"/>
      <c r="BP111" s="120"/>
      <c r="BQ111" s="120"/>
      <c r="BR111" s="120"/>
      <c r="BS111" s="120"/>
      <c r="BT111" s="120"/>
      <c r="BU111" s="120"/>
      <c r="BV111" s="120"/>
      <c r="BW111" s="120"/>
      <c r="BX111" s="120"/>
      <c r="BY111" s="120"/>
      <c r="BZ111" s="120"/>
      <c r="CA111" s="120"/>
      <c r="CB111" s="120"/>
      <c r="CC111" s="120"/>
      <c r="CD111" s="120"/>
      <c r="CE111" s="120"/>
      <c r="CF111" s="120"/>
      <c r="CG111" s="120"/>
      <c r="CH111" s="120"/>
      <c r="CI111" s="120"/>
      <c r="CJ111" s="120"/>
      <c r="CK111" s="120"/>
      <c r="CL111" s="120"/>
      <c r="CM111" s="120"/>
      <c r="CN111" s="120"/>
      <c r="CO111" s="120"/>
      <c r="CP111" s="120"/>
      <c r="CQ111" s="120"/>
      <c r="CR111" s="120"/>
      <c r="CS111" s="120"/>
      <c r="CT111" s="120"/>
      <c r="CU111" s="120"/>
      <c r="CV111" s="126"/>
      <c r="CW111" s="21"/>
      <c r="CX111" s="129"/>
    </row>
    <row r="112" spans="1:102" ht="15" customHeight="1" x14ac:dyDescent="0.25">
      <c r="A112" s="214"/>
      <c r="B112" s="211"/>
      <c r="C112" s="217"/>
      <c r="D112" s="220"/>
      <c r="E112" s="223"/>
      <c r="F112" s="61" t="s">
        <v>29</v>
      </c>
      <c r="G112" s="133" t="str">
        <f t="shared" ref="G112" si="31">IF(COUNTIF(I112:CV114,"&gt;0"),"Yes","No")</f>
        <v>No</v>
      </c>
      <c r="H112" s="94"/>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95"/>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1"/>
      <c r="BG112" s="121"/>
      <c r="BH112" s="121"/>
      <c r="BI112" s="121"/>
      <c r="BJ112" s="121"/>
      <c r="BK112" s="121"/>
      <c r="BL112" s="121"/>
      <c r="BM112" s="121"/>
      <c r="BN112" s="121"/>
      <c r="BO112" s="121"/>
      <c r="BP112" s="121"/>
      <c r="BQ112" s="121"/>
      <c r="BR112" s="121"/>
      <c r="BS112" s="121"/>
      <c r="BT112" s="121"/>
      <c r="BU112" s="121"/>
      <c r="BV112" s="121"/>
      <c r="BW112" s="121"/>
      <c r="BX112" s="121"/>
      <c r="BY112" s="121"/>
      <c r="BZ112" s="121"/>
      <c r="CA112" s="121"/>
      <c r="CB112" s="121"/>
      <c r="CC112" s="121"/>
      <c r="CD112" s="121"/>
      <c r="CE112" s="121"/>
      <c r="CF112" s="121"/>
      <c r="CG112" s="121"/>
      <c r="CH112" s="121"/>
      <c r="CI112" s="121"/>
      <c r="CJ112" s="121"/>
      <c r="CK112" s="121"/>
      <c r="CL112" s="121"/>
      <c r="CM112" s="121"/>
      <c r="CN112" s="121"/>
      <c r="CO112" s="121"/>
      <c r="CP112" s="121"/>
      <c r="CQ112" s="121"/>
      <c r="CR112" s="121"/>
      <c r="CS112" s="121"/>
      <c r="CT112" s="121"/>
      <c r="CU112" s="121"/>
      <c r="CV112" s="127"/>
      <c r="CW112" s="21"/>
      <c r="CX112" s="129"/>
    </row>
    <row r="113" spans="1:102" ht="15" customHeight="1" x14ac:dyDescent="0.25">
      <c r="A113" s="214"/>
      <c r="B113" s="211"/>
      <c r="C113" s="217"/>
      <c r="D113" s="220"/>
      <c r="E113" s="223"/>
      <c r="F113" s="61" t="s">
        <v>30</v>
      </c>
      <c r="G113" s="40"/>
      <c r="H113" s="94"/>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95"/>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c r="CA113" s="121"/>
      <c r="CB113" s="121"/>
      <c r="CC113" s="121"/>
      <c r="CD113" s="121"/>
      <c r="CE113" s="121"/>
      <c r="CF113" s="121"/>
      <c r="CG113" s="121"/>
      <c r="CH113" s="121"/>
      <c r="CI113" s="121"/>
      <c r="CJ113" s="121"/>
      <c r="CK113" s="121"/>
      <c r="CL113" s="121"/>
      <c r="CM113" s="121"/>
      <c r="CN113" s="121"/>
      <c r="CO113" s="121"/>
      <c r="CP113" s="121"/>
      <c r="CQ113" s="121"/>
      <c r="CR113" s="121"/>
      <c r="CS113" s="121"/>
      <c r="CT113" s="121"/>
      <c r="CU113" s="121"/>
      <c r="CV113" s="127"/>
      <c r="CW113" s="21"/>
      <c r="CX113" s="129"/>
    </row>
    <row r="114" spans="1:102" ht="15" customHeight="1" thickBot="1" x14ac:dyDescent="0.3">
      <c r="A114" s="215"/>
      <c r="B114" s="212"/>
      <c r="C114" s="218"/>
      <c r="D114" s="221"/>
      <c r="E114" s="224"/>
      <c r="F114" s="63" t="s">
        <v>31</v>
      </c>
      <c r="G114" s="43"/>
      <c r="H114" s="96"/>
      <c r="I114" s="64"/>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97"/>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8"/>
      <c r="CW114" s="21"/>
      <c r="CX114" s="129"/>
    </row>
    <row r="115" spans="1:102" ht="15" customHeight="1" thickBot="1" x14ac:dyDescent="0.3">
      <c r="A115" s="213"/>
      <c r="B115" s="113" t="s">
        <v>17</v>
      </c>
      <c r="C115" s="216"/>
      <c r="D115" s="219"/>
      <c r="E115" s="222"/>
      <c r="F115" s="42" t="s">
        <v>18</v>
      </c>
      <c r="G115" s="22" t="str">
        <f t="shared" ref="G115" si="32">IF(COUNTIF(I115:CV117,"&gt;0"),"Yes","No")</f>
        <v>No</v>
      </c>
      <c r="H115" s="87"/>
      <c r="I115" s="84"/>
      <c r="J115" s="83"/>
      <c r="K115" s="83"/>
      <c r="L115" s="83"/>
      <c r="M115" s="83"/>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8"/>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c r="BV115" s="117"/>
      <c r="BW115" s="117"/>
      <c r="BX115" s="117"/>
      <c r="BY115" s="117"/>
      <c r="BZ115" s="117"/>
      <c r="CA115" s="117"/>
      <c r="CB115" s="117"/>
      <c r="CC115" s="117"/>
      <c r="CD115" s="117"/>
      <c r="CE115" s="117"/>
      <c r="CF115" s="117"/>
      <c r="CG115" s="117"/>
      <c r="CH115" s="117"/>
      <c r="CI115" s="117"/>
      <c r="CJ115" s="117"/>
      <c r="CK115" s="117"/>
      <c r="CL115" s="117"/>
      <c r="CM115" s="117"/>
      <c r="CN115" s="117"/>
      <c r="CO115" s="117"/>
      <c r="CP115" s="117"/>
      <c r="CQ115" s="117"/>
      <c r="CR115" s="117"/>
      <c r="CS115" s="117"/>
      <c r="CT115" s="117"/>
      <c r="CU115" s="117"/>
      <c r="CV115" s="123"/>
      <c r="CW115" s="21"/>
      <c r="CX115" s="129"/>
    </row>
    <row r="116" spans="1:102" ht="15" customHeight="1" thickBot="1" x14ac:dyDescent="0.3">
      <c r="A116" s="214"/>
      <c r="B116" s="114"/>
      <c r="C116" s="217"/>
      <c r="D116" s="220"/>
      <c r="E116" s="223"/>
      <c r="F116" s="28" t="s">
        <v>20</v>
      </c>
      <c r="G116" s="40"/>
      <c r="H116" s="87"/>
      <c r="I116" s="26"/>
      <c r="J116" s="81"/>
      <c r="K116" s="81"/>
      <c r="L116" s="81"/>
      <c r="M116" s="81"/>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89"/>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24"/>
      <c r="CW116" s="21"/>
      <c r="CX116" s="129"/>
    </row>
    <row r="117" spans="1:102" ht="15" customHeight="1" thickBot="1" x14ac:dyDescent="0.3">
      <c r="A117" s="214"/>
      <c r="B117" s="113" t="s">
        <v>21</v>
      </c>
      <c r="C117" s="217"/>
      <c r="D117" s="220"/>
      <c r="E117" s="223"/>
      <c r="F117" s="28" t="s">
        <v>22</v>
      </c>
      <c r="G117" s="40"/>
      <c r="H117" s="87"/>
      <c r="I117" s="26"/>
      <c r="J117" s="81"/>
      <c r="K117" s="81"/>
      <c r="L117" s="81"/>
      <c r="M117" s="81"/>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89"/>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24"/>
      <c r="CW117" s="21"/>
      <c r="CX117" s="129"/>
    </row>
    <row r="118" spans="1:102" ht="15" customHeight="1" x14ac:dyDescent="0.25">
      <c r="A118" s="214"/>
      <c r="B118" s="210"/>
      <c r="C118" s="217"/>
      <c r="D118" s="220"/>
      <c r="E118" s="223"/>
      <c r="F118" s="29" t="s">
        <v>23</v>
      </c>
      <c r="G118" s="131" t="str">
        <f t="shared" ref="G118" si="33">IF(COUNTIF(I118:CV120,"&gt;0"),"Yes","No")</f>
        <v>No</v>
      </c>
      <c r="H118" s="90"/>
      <c r="I118" s="27"/>
      <c r="J118" s="82"/>
      <c r="K118" s="82"/>
      <c r="L118" s="82"/>
      <c r="M118" s="82"/>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91"/>
      <c r="AK118" s="119"/>
      <c r="AL118" s="119"/>
      <c r="AM118" s="119"/>
      <c r="AN118" s="119"/>
      <c r="AO118" s="119"/>
      <c r="AP118" s="119"/>
      <c r="AQ118" s="119"/>
      <c r="AR118" s="119"/>
      <c r="AS118" s="119"/>
      <c r="AT118" s="119"/>
      <c r="AU118" s="119"/>
      <c r="AV118" s="119"/>
      <c r="AW118" s="119"/>
      <c r="AX118" s="119"/>
      <c r="AY118" s="119"/>
      <c r="AZ118" s="119"/>
      <c r="BA118" s="119"/>
      <c r="BB118" s="119"/>
      <c r="BC118" s="119"/>
      <c r="BD118" s="119"/>
      <c r="BE118" s="119"/>
      <c r="BF118" s="119"/>
      <c r="BG118" s="119"/>
      <c r="BH118" s="119"/>
      <c r="BI118" s="119"/>
      <c r="BJ118" s="119"/>
      <c r="BK118" s="119"/>
      <c r="BL118" s="119"/>
      <c r="BM118" s="119"/>
      <c r="BN118" s="119"/>
      <c r="BO118" s="119"/>
      <c r="BP118" s="119"/>
      <c r="BQ118" s="119"/>
      <c r="BR118" s="119"/>
      <c r="BS118" s="119"/>
      <c r="BT118" s="119"/>
      <c r="BU118" s="119"/>
      <c r="BV118" s="119"/>
      <c r="BW118" s="119"/>
      <c r="BX118" s="119"/>
      <c r="BY118" s="119"/>
      <c r="BZ118" s="119"/>
      <c r="CA118" s="119"/>
      <c r="CB118" s="119"/>
      <c r="CC118" s="119"/>
      <c r="CD118" s="119"/>
      <c r="CE118" s="119"/>
      <c r="CF118" s="119"/>
      <c r="CG118" s="119"/>
      <c r="CH118" s="119"/>
      <c r="CI118" s="119"/>
      <c r="CJ118" s="119"/>
      <c r="CK118" s="119"/>
      <c r="CL118" s="119"/>
      <c r="CM118" s="119"/>
      <c r="CN118" s="119"/>
      <c r="CO118" s="119"/>
      <c r="CP118" s="119"/>
      <c r="CQ118" s="119"/>
      <c r="CR118" s="119"/>
      <c r="CS118" s="119"/>
      <c r="CT118" s="119"/>
      <c r="CU118" s="119"/>
      <c r="CV118" s="125"/>
      <c r="CW118" s="21"/>
      <c r="CX118" s="129"/>
    </row>
    <row r="119" spans="1:102" ht="15" customHeight="1" x14ac:dyDescent="0.25">
      <c r="A119" s="214"/>
      <c r="B119" s="211"/>
      <c r="C119" s="217"/>
      <c r="D119" s="220"/>
      <c r="E119" s="223"/>
      <c r="F119" s="29" t="s">
        <v>24</v>
      </c>
      <c r="G119" s="40"/>
      <c r="H119" s="90"/>
      <c r="I119" s="27"/>
      <c r="J119" s="82"/>
      <c r="K119" s="82"/>
      <c r="L119" s="82"/>
      <c r="M119" s="82"/>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91"/>
      <c r="AK119" s="119"/>
      <c r="AL119" s="119"/>
      <c r="AM119" s="119"/>
      <c r="AN119" s="119"/>
      <c r="AO119" s="119"/>
      <c r="AP119" s="119"/>
      <c r="AQ119" s="119"/>
      <c r="AR119" s="119"/>
      <c r="AS119" s="119"/>
      <c r="AT119" s="119"/>
      <c r="AU119" s="119"/>
      <c r="AV119" s="119"/>
      <c r="AW119" s="119"/>
      <c r="AX119" s="119"/>
      <c r="AY119" s="119"/>
      <c r="AZ119" s="119"/>
      <c r="BA119" s="119"/>
      <c r="BB119" s="119"/>
      <c r="BC119" s="119"/>
      <c r="BD119" s="119"/>
      <c r="BE119" s="119"/>
      <c r="BF119" s="119"/>
      <c r="BG119" s="119"/>
      <c r="BH119" s="119"/>
      <c r="BI119" s="119"/>
      <c r="BJ119" s="119"/>
      <c r="BK119" s="119"/>
      <c r="BL119" s="119"/>
      <c r="BM119" s="119"/>
      <c r="BN119" s="119"/>
      <c r="BO119" s="119"/>
      <c r="BP119" s="119"/>
      <c r="BQ119" s="119"/>
      <c r="BR119" s="119"/>
      <c r="BS119" s="119"/>
      <c r="BT119" s="119"/>
      <c r="BU119" s="119"/>
      <c r="BV119" s="119"/>
      <c r="BW119" s="119"/>
      <c r="BX119" s="119"/>
      <c r="BY119" s="119"/>
      <c r="BZ119" s="119"/>
      <c r="CA119" s="119"/>
      <c r="CB119" s="119"/>
      <c r="CC119" s="119"/>
      <c r="CD119" s="119"/>
      <c r="CE119" s="119"/>
      <c r="CF119" s="119"/>
      <c r="CG119" s="119"/>
      <c r="CH119" s="119"/>
      <c r="CI119" s="119"/>
      <c r="CJ119" s="119"/>
      <c r="CK119" s="119"/>
      <c r="CL119" s="119"/>
      <c r="CM119" s="119"/>
      <c r="CN119" s="119"/>
      <c r="CO119" s="119"/>
      <c r="CP119" s="119"/>
      <c r="CQ119" s="119"/>
      <c r="CR119" s="119"/>
      <c r="CS119" s="119"/>
      <c r="CT119" s="119"/>
      <c r="CU119" s="119"/>
      <c r="CV119" s="125"/>
      <c r="CW119" s="21"/>
      <c r="CX119" s="129"/>
    </row>
    <row r="120" spans="1:102" ht="15" customHeight="1" thickBot="1" x14ac:dyDescent="0.3">
      <c r="A120" s="214"/>
      <c r="B120" s="211"/>
      <c r="C120" s="217"/>
      <c r="D120" s="220"/>
      <c r="E120" s="223"/>
      <c r="F120" s="29" t="s">
        <v>25</v>
      </c>
      <c r="G120" s="40"/>
      <c r="H120" s="90"/>
      <c r="I120" s="27"/>
      <c r="J120" s="82"/>
      <c r="K120" s="82"/>
      <c r="L120" s="82"/>
      <c r="M120" s="82"/>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91"/>
      <c r="AK120" s="119"/>
      <c r="AL120" s="119"/>
      <c r="AM120" s="119"/>
      <c r="AN120" s="119"/>
      <c r="AO120" s="119"/>
      <c r="AP120" s="119"/>
      <c r="AQ120" s="119"/>
      <c r="AR120" s="119"/>
      <c r="AS120" s="119"/>
      <c r="AT120" s="119"/>
      <c r="AU120" s="119"/>
      <c r="AV120" s="119"/>
      <c r="AW120" s="119"/>
      <c r="AX120" s="119"/>
      <c r="AY120" s="119"/>
      <c r="AZ120" s="119"/>
      <c r="BA120" s="119"/>
      <c r="BB120" s="119"/>
      <c r="BC120" s="119"/>
      <c r="BD120" s="119"/>
      <c r="BE120" s="119"/>
      <c r="BF120" s="119"/>
      <c r="BG120" s="119"/>
      <c r="BH120" s="119"/>
      <c r="BI120" s="119"/>
      <c r="BJ120" s="119"/>
      <c r="BK120" s="119"/>
      <c r="BL120" s="119"/>
      <c r="BM120" s="119"/>
      <c r="BN120" s="119"/>
      <c r="BO120" s="119"/>
      <c r="BP120" s="119"/>
      <c r="BQ120" s="119"/>
      <c r="BR120" s="119"/>
      <c r="BS120" s="119"/>
      <c r="BT120" s="119"/>
      <c r="BU120" s="119"/>
      <c r="BV120" s="119"/>
      <c r="BW120" s="119"/>
      <c r="BX120" s="119"/>
      <c r="BY120" s="119"/>
      <c r="BZ120" s="119"/>
      <c r="CA120" s="119"/>
      <c r="CB120" s="119"/>
      <c r="CC120" s="119"/>
      <c r="CD120" s="119"/>
      <c r="CE120" s="119"/>
      <c r="CF120" s="119"/>
      <c r="CG120" s="119"/>
      <c r="CH120" s="119"/>
      <c r="CI120" s="119"/>
      <c r="CJ120" s="119"/>
      <c r="CK120" s="119"/>
      <c r="CL120" s="119"/>
      <c r="CM120" s="119"/>
      <c r="CN120" s="119"/>
      <c r="CO120" s="119"/>
      <c r="CP120" s="119"/>
      <c r="CQ120" s="119"/>
      <c r="CR120" s="119"/>
      <c r="CS120" s="119"/>
      <c r="CT120" s="119"/>
      <c r="CU120" s="119"/>
      <c r="CV120" s="125"/>
      <c r="CW120" s="21"/>
      <c r="CX120" s="129"/>
    </row>
    <row r="121" spans="1:102" ht="15" customHeight="1" x14ac:dyDescent="0.25">
      <c r="A121" s="214"/>
      <c r="B121" s="211"/>
      <c r="C121" s="217"/>
      <c r="D121" s="220"/>
      <c r="E121" s="223"/>
      <c r="F121" s="30" t="s">
        <v>26</v>
      </c>
      <c r="G121" s="132" t="str">
        <f t="shared" ref="G121" si="34">IF(COUNTIF(I121:CV123,"&gt;0"),"Yes","No")</f>
        <v>No</v>
      </c>
      <c r="H121" s="92"/>
      <c r="I121" s="80"/>
      <c r="J121" s="80"/>
      <c r="K121" s="80"/>
      <c r="L121" s="80"/>
      <c r="M121" s="80"/>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93"/>
      <c r="AK121" s="120"/>
      <c r="AL121" s="120"/>
      <c r="AM121" s="120"/>
      <c r="AN121" s="120"/>
      <c r="AO121" s="120"/>
      <c r="AP121" s="120"/>
      <c r="AQ121" s="120"/>
      <c r="AR121" s="120"/>
      <c r="AS121" s="120"/>
      <c r="AT121" s="120"/>
      <c r="AU121" s="120"/>
      <c r="AV121" s="120"/>
      <c r="AW121" s="120"/>
      <c r="AX121" s="120"/>
      <c r="AY121" s="120"/>
      <c r="AZ121" s="120"/>
      <c r="BA121" s="120"/>
      <c r="BB121" s="120"/>
      <c r="BC121" s="120"/>
      <c r="BD121" s="120"/>
      <c r="BE121" s="120"/>
      <c r="BF121" s="120"/>
      <c r="BG121" s="120"/>
      <c r="BH121" s="120"/>
      <c r="BI121" s="120"/>
      <c r="BJ121" s="120"/>
      <c r="BK121" s="120"/>
      <c r="BL121" s="120"/>
      <c r="BM121" s="120"/>
      <c r="BN121" s="120"/>
      <c r="BO121" s="120"/>
      <c r="BP121" s="120"/>
      <c r="BQ121" s="120"/>
      <c r="BR121" s="120"/>
      <c r="BS121" s="120"/>
      <c r="BT121" s="120"/>
      <c r="BU121" s="120"/>
      <c r="BV121" s="120"/>
      <c r="BW121" s="120"/>
      <c r="BX121" s="120"/>
      <c r="BY121" s="120"/>
      <c r="BZ121" s="120"/>
      <c r="CA121" s="120"/>
      <c r="CB121" s="120"/>
      <c r="CC121" s="120"/>
      <c r="CD121" s="120"/>
      <c r="CE121" s="120"/>
      <c r="CF121" s="120"/>
      <c r="CG121" s="120"/>
      <c r="CH121" s="120"/>
      <c r="CI121" s="120"/>
      <c r="CJ121" s="120"/>
      <c r="CK121" s="120"/>
      <c r="CL121" s="120"/>
      <c r="CM121" s="120"/>
      <c r="CN121" s="120"/>
      <c r="CO121" s="120"/>
      <c r="CP121" s="120"/>
      <c r="CQ121" s="120"/>
      <c r="CR121" s="120"/>
      <c r="CS121" s="120"/>
      <c r="CT121" s="120"/>
      <c r="CU121" s="120"/>
      <c r="CV121" s="126"/>
      <c r="CW121" s="21"/>
      <c r="CX121" s="129"/>
    </row>
    <row r="122" spans="1:102" ht="15" customHeight="1" x14ac:dyDescent="0.25">
      <c r="A122" s="214"/>
      <c r="B122" s="211"/>
      <c r="C122" s="217"/>
      <c r="D122" s="220"/>
      <c r="E122" s="223"/>
      <c r="F122" s="30" t="s">
        <v>27</v>
      </c>
      <c r="G122" s="40"/>
      <c r="H122" s="92"/>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93"/>
      <c r="AK122" s="120"/>
      <c r="AL122" s="120"/>
      <c r="AM122" s="120"/>
      <c r="AN122" s="120"/>
      <c r="AO122" s="120"/>
      <c r="AP122" s="120"/>
      <c r="AQ122" s="120"/>
      <c r="AR122" s="120"/>
      <c r="AS122" s="120"/>
      <c r="AT122" s="120"/>
      <c r="AU122" s="120"/>
      <c r="AV122" s="120"/>
      <c r="AW122" s="120"/>
      <c r="AX122" s="120"/>
      <c r="AY122" s="120"/>
      <c r="AZ122" s="120"/>
      <c r="BA122" s="120"/>
      <c r="BB122" s="120"/>
      <c r="BC122" s="120"/>
      <c r="BD122" s="120"/>
      <c r="BE122" s="120"/>
      <c r="BF122" s="120"/>
      <c r="BG122" s="120"/>
      <c r="BH122" s="120"/>
      <c r="BI122" s="120"/>
      <c r="BJ122" s="120"/>
      <c r="BK122" s="120"/>
      <c r="BL122" s="120"/>
      <c r="BM122" s="120"/>
      <c r="BN122" s="120"/>
      <c r="BO122" s="120"/>
      <c r="BP122" s="120"/>
      <c r="BQ122" s="120"/>
      <c r="BR122" s="120"/>
      <c r="BS122" s="120"/>
      <c r="BT122" s="120"/>
      <c r="BU122" s="120"/>
      <c r="BV122" s="120"/>
      <c r="BW122" s="120"/>
      <c r="BX122" s="120"/>
      <c r="BY122" s="120"/>
      <c r="BZ122" s="120"/>
      <c r="CA122" s="120"/>
      <c r="CB122" s="120"/>
      <c r="CC122" s="120"/>
      <c r="CD122" s="120"/>
      <c r="CE122" s="120"/>
      <c r="CF122" s="120"/>
      <c r="CG122" s="120"/>
      <c r="CH122" s="120"/>
      <c r="CI122" s="120"/>
      <c r="CJ122" s="120"/>
      <c r="CK122" s="120"/>
      <c r="CL122" s="120"/>
      <c r="CM122" s="120"/>
      <c r="CN122" s="120"/>
      <c r="CO122" s="120"/>
      <c r="CP122" s="120"/>
      <c r="CQ122" s="120"/>
      <c r="CR122" s="120"/>
      <c r="CS122" s="120"/>
      <c r="CT122" s="120"/>
      <c r="CU122" s="120"/>
      <c r="CV122" s="126"/>
      <c r="CW122" s="21"/>
      <c r="CX122" s="129"/>
    </row>
    <row r="123" spans="1:102" ht="15" customHeight="1" thickBot="1" x14ac:dyDescent="0.3">
      <c r="A123" s="214"/>
      <c r="B123" s="211"/>
      <c r="C123" s="217"/>
      <c r="D123" s="220"/>
      <c r="E123" s="223"/>
      <c r="F123" s="30" t="s">
        <v>28</v>
      </c>
      <c r="G123" s="40"/>
      <c r="H123" s="92"/>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93"/>
      <c r="AK123" s="120"/>
      <c r="AL123" s="120"/>
      <c r="AM123" s="120"/>
      <c r="AN123" s="120"/>
      <c r="AO123" s="120"/>
      <c r="AP123" s="120"/>
      <c r="AQ123" s="120"/>
      <c r="AR123" s="120"/>
      <c r="AS123" s="120"/>
      <c r="AT123" s="120"/>
      <c r="AU123" s="120"/>
      <c r="AV123" s="120"/>
      <c r="AW123" s="120"/>
      <c r="AX123" s="120"/>
      <c r="AY123" s="120"/>
      <c r="AZ123" s="120"/>
      <c r="BA123" s="120"/>
      <c r="BB123" s="120"/>
      <c r="BC123" s="120"/>
      <c r="BD123" s="120"/>
      <c r="BE123" s="120"/>
      <c r="BF123" s="120"/>
      <c r="BG123" s="120"/>
      <c r="BH123" s="120"/>
      <c r="BI123" s="120"/>
      <c r="BJ123" s="120"/>
      <c r="BK123" s="120"/>
      <c r="BL123" s="120"/>
      <c r="BM123" s="120"/>
      <c r="BN123" s="120"/>
      <c r="BO123" s="120"/>
      <c r="BP123" s="120"/>
      <c r="BQ123" s="120"/>
      <c r="BR123" s="120"/>
      <c r="BS123" s="120"/>
      <c r="BT123" s="120"/>
      <c r="BU123" s="120"/>
      <c r="BV123" s="120"/>
      <c r="BW123" s="120"/>
      <c r="BX123" s="120"/>
      <c r="BY123" s="120"/>
      <c r="BZ123" s="120"/>
      <c r="CA123" s="120"/>
      <c r="CB123" s="120"/>
      <c r="CC123" s="120"/>
      <c r="CD123" s="120"/>
      <c r="CE123" s="120"/>
      <c r="CF123" s="120"/>
      <c r="CG123" s="120"/>
      <c r="CH123" s="120"/>
      <c r="CI123" s="120"/>
      <c r="CJ123" s="120"/>
      <c r="CK123" s="120"/>
      <c r="CL123" s="120"/>
      <c r="CM123" s="120"/>
      <c r="CN123" s="120"/>
      <c r="CO123" s="120"/>
      <c r="CP123" s="120"/>
      <c r="CQ123" s="120"/>
      <c r="CR123" s="120"/>
      <c r="CS123" s="120"/>
      <c r="CT123" s="120"/>
      <c r="CU123" s="120"/>
      <c r="CV123" s="126"/>
      <c r="CW123" s="21"/>
      <c r="CX123" s="129"/>
    </row>
    <row r="124" spans="1:102" ht="15" customHeight="1" x14ac:dyDescent="0.25">
      <c r="A124" s="214"/>
      <c r="B124" s="211"/>
      <c r="C124" s="217"/>
      <c r="D124" s="220"/>
      <c r="E124" s="223"/>
      <c r="F124" s="61" t="s">
        <v>29</v>
      </c>
      <c r="G124" s="133" t="str">
        <f t="shared" ref="G124" si="35">IF(COUNTIF(I124:CV126,"&gt;0"),"Yes","No")</f>
        <v>No</v>
      </c>
      <c r="H124" s="94"/>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95"/>
      <c r="AK124" s="121"/>
      <c r="AL124" s="121"/>
      <c r="AM124" s="121"/>
      <c r="AN124" s="121"/>
      <c r="AO124" s="121"/>
      <c r="AP124" s="121"/>
      <c r="AQ124" s="121"/>
      <c r="AR124" s="121"/>
      <c r="AS124" s="121"/>
      <c r="AT124" s="121"/>
      <c r="AU124" s="121"/>
      <c r="AV124" s="121"/>
      <c r="AW124" s="121"/>
      <c r="AX124" s="121"/>
      <c r="AY124" s="121"/>
      <c r="AZ124" s="121"/>
      <c r="BA124" s="121"/>
      <c r="BB124" s="121"/>
      <c r="BC124" s="121"/>
      <c r="BD124" s="121"/>
      <c r="BE124" s="121"/>
      <c r="BF124" s="121"/>
      <c r="BG124" s="121"/>
      <c r="BH124" s="121"/>
      <c r="BI124" s="121"/>
      <c r="BJ124" s="121"/>
      <c r="BK124" s="121"/>
      <c r="BL124" s="121"/>
      <c r="BM124" s="121"/>
      <c r="BN124" s="121"/>
      <c r="BO124" s="121"/>
      <c r="BP124" s="121"/>
      <c r="BQ124" s="121"/>
      <c r="BR124" s="121"/>
      <c r="BS124" s="121"/>
      <c r="BT124" s="121"/>
      <c r="BU124" s="121"/>
      <c r="BV124" s="121"/>
      <c r="BW124" s="121"/>
      <c r="BX124" s="121"/>
      <c r="BY124" s="121"/>
      <c r="BZ124" s="121"/>
      <c r="CA124" s="121"/>
      <c r="CB124" s="121"/>
      <c r="CC124" s="121"/>
      <c r="CD124" s="121"/>
      <c r="CE124" s="121"/>
      <c r="CF124" s="121"/>
      <c r="CG124" s="121"/>
      <c r="CH124" s="121"/>
      <c r="CI124" s="121"/>
      <c r="CJ124" s="121"/>
      <c r="CK124" s="121"/>
      <c r="CL124" s="121"/>
      <c r="CM124" s="121"/>
      <c r="CN124" s="121"/>
      <c r="CO124" s="121"/>
      <c r="CP124" s="121"/>
      <c r="CQ124" s="121"/>
      <c r="CR124" s="121"/>
      <c r="CS124" s="121"/>
      <c r="CT124" s="121"/>
      <c r="CU124" s="121"/>
      <c r="CV124" s="127"/>
      <c r="CW124" s="21"/>
      <c r="CX124" s="129"/>
    </row>
    <row r="125" spans="1:102" ht="15" customHeight="1" x14ac:dyDescent="0.25">
      <c r="A125" s="214"/>
      <c r="B125" s="211"/>
      <c r="C125" s="217"/>
      <c r="D125" s="220"/>
      <c r="E125" s="223"/>
      <c r="F125" s="61" t="s">
        <v>30</v>
      </c>
      <c r="G125" s="40"/>
      <c r="H125" s="94"/>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95"/>
      <c r="AK125" s="121"/>
      <c r="AL125" s="121"/>
      <c r="AM125" s="121"/>
      <c r="AN125" s="121"/>
      <c r="AO125" s="121"/>
      <c r="AP125" s="121"/>
      <c r="AQ125" s="121"/>
      <c r="AR125" s="121"/>
      <c r="AS125" s="121"/>
      <c r="AT125" s="121"/>
      <c r="AU125" s="121"/>
      <c r="AV125" s="121"/>
      <c r="AW125" s="121"/>
      <c r="AX125" s="121"/>
      <c r="AY125" s="121"/>
      <c r="AZ125" s="121"/>
      <c r="BA125" s="121"/>
      <c r="BB125" s="121"/>
      <c r="BC125" s="121"/>
      <c r="BD125" s="121"/>
      <c r="BE125" s="121"/>
      <c r="BF125" s="121"/>
      <c r="BG125" s="121"/>
      <c r="BH125" s="121"/>
      <c r="BI125" s="121"/>
      <c r="BJ125" s="121"/>
      <c r="BK125" s="121"/>
      <c r="BL125" s="121"/>
      <c r="BM125" s="121"/>
      <c r="BN125" s="121"/>
      <c r="BO125" s="121"/>
      <c r="BP125" s="121"/>
      <c r="BQ125" s="121"/>
      <c r="BR125" s="121"/>
      <c r="BS125" s="121"/>
      <c r="BT125" s="121"/>
      <c r="BU125" s="121"/>
      <c r="BV125" s="121"/>
      <c r="BW125" s="121"/>
      <c r="BX125" s="121"/>
      <c r="BY125" s="121"/>
      <c r="BZ125" s="121"/>
      <c r="CA125" s="121"/>
      <c r="CB125" s="121"/>
      <c r="CC125" s="121"/>
      <c r="CD125" s="121"/>
      <c r="CE125" s="121"/>
      <c r="CF125" s="121"/>
      <c r="CG125" s="121"/>
      <c r="CH125" s="121"/>
      <c r="CI125" s="121"/>
      <c r="CJ125" s="121"/>
      <c r="CK125" s="121"/>
      <c r="CL125" s="121"/>
      <c r="CM125" s="121"/>
      <c r="CN125" s="121"/>
      <c r="CO125" s="121"/>
      <c r="CP125" s="121"/>
      <c r="CQ125" s="121"/>
      <c r="CR125" s="121"/>
      <c r="CS125" s="121"/>
      <c r="CT125" s="121"/>
      <c r="CU125" s="121"/>
      <c r="CV125" s="127"/>
      <c r="CW125" s="21"/>
      <c r="CX125" s="129"/>
    </row>
    <row r="126" spans="1:102" ht="15" customHeight="1" thickBot="1" x14ac:dyDescent="0.3">
      <c r="A126" s="215"/>
      <c r="B126" s="212"/>
      <c r="C126" s="218"/>
      <c r="D126" s="221"/>
      <c r="E126" s="224"/>
      <c r="F126" s="63" t="s">
        <v>31</v>
      </c>
      <c r="G126" s="43"/>
      <c r="H126" s="96"/>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c r="AG126" s="64"/>
      <c r="AH126" s="64"/>
      <c r="AI126" s="64"/>
      <c r="AJ126" s="97"/>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8"/>
      <c r="CW126" s="21"/>
      <c r="CX126" s="129"/>
    </row>
    <row r="127" spans="1:102" ht="15" customHeight="1" thickBot="1" x14ac:dyDescent="0.3">
      <c r="A127" s="213"/>
      <c r="B127" s="113" t="s">
        <v>17</v>
      </c>
      <c r="C127" s="216"/>
      <c r="D127" s="219"/>
      <c r="E127" s="222"/>
      <c r="F127" s="42" t="s">
        <v>18</v>
      </c>
      <c r="G127" s="22" t="str">
        <f t="shared" ref="G127" si="36">IF(COUNTIF(I127:CV129,"&gt;0"),"Yes","No")</f>
        <v>No</v>
      </c>
      <c r="H127" s="87"/>
      <c r="I127" s="84"/>
      <c r="J127" s="83"/>
      <c r="K127" s="83"/>
      <c r="L127" s="83"/>
      <c r="M127" s="83"/>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8"/>
      <c r="AK127" s="117"/>
      <c r="AL127" s="117"/>
      <c r="AM127" s="117"/>
      <c r="AN127" s="117"/>
      <c r="AO127" s="117"/>
      <c r="AP127" s="117"/>
      <c r="AQ127" s="117"/>
      <c r="AR127" s="117"/>
      <c r="AS127" s="117"/>
      <c r="AT127" s="117"/>
      <c r="AU127" s="117"/>
      <c r="AV127" s="117"/>
      <c r="AW127" s="117"/>
      <c r="AX127" s="117"/>
      <c r="AY127" s="117"/>
      <c r="AZ127" s="117"/>
      <c r="BA127" s="117"/>
      <c r="BB127" s="117"/>
      <c r="BC127" s="117"/>
      <c r="BD127" s="117"/>
      <c r="BE127" s="117"/>
      <c r="BF127" s="117"/>
      <c r="BG127" s="117"/>
      <c r="BH127" s="117"/>
      <c r="BI127" s="117"/>
      <c r="BJ127" s="117"/>
      <c r="BK127" s="117"/>
      <c r="BL127" s="117"/>
      <c r="BM127" s="117"/>
      <c r="BN127" s="117"/>
      <c r="BO127" s="117"/>
      <c r="BP127" s="117"/>
      <c r="BQ127" s="117"/>
      <c r="BR127" s="117"/>
      <c r="BS127" s="117"/>
      <c r="BT127" s="117"/>
      <c r="BU127" s="117"/>
      <c r="BV127" s="117"/>
      <c r="BW127" s="117"/>
      <c r="BX127" s="117"/>
      <c r="BY127" s="117"/>
      <c r="BZ127" s="117"/>
      <c r="CA127" s="117"/>
      <c r="CB127" s="117"/>
      <c r="CC127" s="117"/>
      <c r="CD127" s="117"/>
      <c r="CE127" s="117"/>
      <c r="CF127" s="117"/>
      <c r="CG127" s="117"/>
      <c r="CH127" s="117"/>
      <c r="CI127" s="117"/>
      <c r="CJ127" s="117"/>
      <c r="CK127" s="117"/>
      <c r="CL127" s="117"/>
      <c r="CM127" s="117"/>
      <c r="CN127" s="117"/>
      <c r="CO127" s="117"/>
      <c r="CP127" s="117"/>
      <c r="CQ127" s="117"/>
      <c r="CR127" s="117"/>
      <c r="CS127" s="117"/>
      <c r="CT127" s="117"/>
      <c r="CU127" s="117"/>
      <c r="CV127" s="123"/>
      <c r="CW127" s="21"/>
      <c r="CX127" s="129"/>
    </row>
    <row r="128" spans="1:102" ht="15" customHeight="1" thickBot="1" x14ac:dyDescent="0.3">
      <c r="A128" s="214"/>
      <c r="B128" s="114"/>
      <c r="C128" s="217"/>
      <c r="D128" s="220"/>
      <c r="E128" s="223"/>
      <c r="F128" s="28" t="s">
        <v>20</v>
      </c>
      <c r="G128" s="40"/>
      <c r="H128" s="87"/>
      <c r="I128" s="26"/>
      <c r="J128" s="81"/>
      <c r="K128" s="81"/>
      <c r="L128" s="81"/>
      <c r="M128" s="81"/>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89"/>
      <c r="AK128" s="118"/>
      <c r="AL128" s="118"/>
      <c r="AM128" s="118"/>
      <c r="AN128" s="118"/>
      <c r="AO128" s="118"/>
      <c r="AP128" s="118"/>
      <c r="AQ128" s="118"/>
      <c r="AR128" s="118"/>
      <c r="AS128" s="118"/>
      <c r="AT128" s="118"/>
      <c r="AU128" s="118"/>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118"/>
      <c r="BR128" s="118"/>
      <c r="BS128" s="118"/>
      <c r="BT128" s="118"/>
      <c r="BU128" s="118"/>
      <c r="BV128" s="118"/>
      <c r="BW128" s="118"/>
      <c r="BX128" s="118"/>
      <c r="BY128" s="118"/>
      <c r="BZ128" s="118"/>
      <c r="CA128" s="118"/>
      <c r="CB128" s="118"/>
      <c r="CC128" s="118"/>
      <c r="CD128" s="118"/>
      <c r="CE128" s="118"/>
      <c r="CF128" s="118"/>
      <c r="CG128" s="118"/>
      <c r="CH128" s="118"/>
      <c r="CI128" s="118"/>
      <c r="CJ128" s="118"/>
      <c r="CK128" s="118"/>
      <c r="CL128" s="118"/>
      <c r="CM128" s="118"/>
      <c r="CN128" s="118"/>
      <c r="CO128" s="118"/>
      <c r="CP128" s="118"/>
      <c r="CQ128" s="118"/>
      <c r="CR128" s="118"/>
      <c r="CS128" s="118"/>
      <c r="CT128" s="118"/>
      <c r="CU128" s="118"/>
      <c r="CV128" s="124"/>
      <c r="CW128" s="21"/>
      <c r="CX128" s="129"/>
    </row>
    <row r="129" spans="1:102" ht="15" customHeight="1" thickBot="1" x14ac:dyDescent="0.3">
      <c r="A129" s="214"/>
      <c r="B129" s="113" t="s">
        <v>21</v>
      </c>
      <c r="C129" s="217"/>
      <c r="D129" s="220"/>
      <c r="E129" s="223"/>
      <c r="F129" s="28" t="s">
        <v>22</v>
      </c>
      <c r="G129" s="40"/>
      <c r="H129" s="87"/>
      <c r="I129" s="26"/>
      <c r="J129" s="81"/>
      <c r="K129" s="81"/>
      <c r="L129" s="81"/>
      <c r="M129" s="81"/>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89"/>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c r="BT129" s="118"/>
      <c r="BU129" s="118"/>
      <c r="BV129" s="118"/>
      <c r="BW129" s="118"/>
      <c r="BX129" s="118"/>
      <c r="BY129" s="118"/>
      <c r="BZ129" s="118"/>
      <c r="CA129" s="118"/>
      <c r="CB129" s="118"/>
      <c r="CC129" s="118"/>
      <c r="CD129" s="118"/>
      <c r="CE129" s="118"/>
      <c r="CF129" s="118"/>
      <c r="CG129" s="118"/>
      <c r="CH129" s="118"/>
      <c r="CI129" s="118"/>
      <c r="CJ129" s="118"/>
      <c r="CK129" s="118"/>
      <c r="CL129" s="118"/>
      <c r="CM129" s="118"/>
      <c r="CN129" s="118"/>
      <c r="CO129" s="118"/>
      <c r="CP129" s="118"/>
      <c r="CQ129" s="118"/>
      <c r="CR129" s="118"/>
      <c r="CS129" s="118"/>
      <c r="CT129" s="118"/>
      <c r="CU129" s="118"/>
      <c r="CV129" s="124"/>
      <c r="CW129" s="21"/>
      <c r="CX129" s="129"/>
    </row>
    <row r="130" spans="1:102" ht="15" customHeight="1" x14ac:dyDescent="0.25">
      <c r="A130" s="214"/>
      <c r="B130" s="210"/>
      <c r="C130" s="217"/>
      <c r="D130" s="220"/>
      <c r="E130" s="223"/>
      <c r="F130" s="29" t="s">
        <v>23</v>
      </c>
      <c r="G130" s="131" t="str">
        <f t="shared" ref="G130" si="37">IF(COUNTIF(I130:CV132,"&gt;0"),"Yes","No")</f>
        <v>No</v>
      </c>
      <c r="H130" s="90"/>
      <c r="I130" s="27"/>
      <c r="J130" s="82"/>
      <c r="K130" s="82"/>
      <c r="L130" s="82"/>
      <c r="M130" s="82"/>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91"/>
      <c r="AK130" s="119"/>
      <c r="AL130" s="119"/>
      <c r="AM130" s="119"/>
      <c r="AN130" s="119"/>
      <c r="AO130" s="119"/>
      <c r="AP130" s="119"/>
      <c r="AQ130" s="119"/>
      <c r="AR130" s="119"/>
      <c r="AS130" s="119"/>
      <c r="AT130" s="119"/>
      <c r="AU130" s="119"/>
      <c r="AV130" s="119"/>
      <c r="AW130" s="119"/>
      <c r="AX130" s="119"/>
      <c r="AY130" s="119"/>
      <c r="AZ130" s="119"/>
      <c r="BA130" s="119"/>
      <c r="BB130" s="119"/>
      <c r="BC130" s="119"/>
      <c r="BD130" s="119"/>
      <c r="BE130" s="119"/>
      <c r="BF130" s="119"/>
      <c r="BG130" s="119"/>
      <c r="BH130" s="119"/>
      <c r="BI130" s="119"/>
      <c r="BJ130" s="119"/>
      <c r="BK130" s="119"/>
      <c r="BL130" s="119"/>
      <c r="BM130" s="119"/>
      <c r="BN130" s="119"/>
      <c r="BO130" s="119"/>
      <c r="BP130" s="119"/>
      <c r="BQ130" s="119"/>
      <c r="BR130" s="119"/>
      <c r="BS130" s="119"/>
      <c r="BT130" s="119"/>
      <c r="BU130" s="119"/>
      <c r="BV130" s="119"/>
      <c r="BW130" s="119"/>
      <c r="BX130" s="119"/>
      <c r="BY130" s="119"/>
      <c r="BZ130" s="119"/>
      <c r="CA130" s="119"/>
      <c r="CB130" s="119"/>
      <c r="CC130" s="119"/>
      <c r="CD130" s="119"/>
      <c r="CE130" s="119"/>
      <c r="CF130" s="119"/>
      <c r="CG130" s="119"/>
      <c r="CH130" s="119"/>
      <c r="CI130" s="119"/>
      <c r="CJ130" s="119"/>
      <c r="CK130" s="119"/>
      <c r="CL130" s="119"/>
      <c r="CM130" s="119"/>
      <c r="CN130" s="119"/>
      <c r="CO130" s="119"/>
      <c r="CP130" s="119"/>
      <c r="CQ130" s="119"/>
      <c r="CR130" s="119"/>
      <c r="CS130" s="119"/>
      <c r="CT130" s="119"/>
      <c r="CU130" s="119"/>
      <c r="CV130" s="125"/>
      <c r="CW130" s="21"/>
      <c r="CX130" s="129"/>
    </row>
    <row r="131" spans="1:102" ht="15" customHeight="1" x14ac:dyDescent="0.25">
      <c r="A131" s="214"/>
      <c r="B131" s="211"/>
      <c r="C131" s="217"/>
      <c r="D131" s="220"/>
      <c r="E131" s="223"/>
      <c r="F131" s="29" t="s">
        <v>24</v>
      </c>
      <c r="G131" s="40"/>
      <c r="H131" s="90"/>
      <c r="I131" s="27"/>
      <c r="J131" s="82"/>
      <c r="K131" s="82"/>
      <c r="L131" s="82"/>
      <c r="M131" s="82"/>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91"/>
      <c r="AK131" s="119"/>
      <c r="AL131" s="119"/>
      <c r="AM131" s="119"/>
      <c r="AN131" s="119"/>
      <c r="AO131" s="119"/>
      <c r="AP131" s="119"/>
      <c r="AQ131" s="119"/>
      <c r="AR131" s="119"/>
      <c r="AS131" s="119"/>
      <c r="AT131" s="119"/>
      <c r="AU131" s="119"/>
      <c r="AV131" s="119"/>
      <c r="AW131" s="119"/>
      <c r="AX131" s="119"/>
      <c r="AY131" s="119"/>
      <c r="AZ131" s="119"/>
      <c r="BA131" s="119"/>
      <c r="BB131" s="119"/>
      <c r="BC131" s="119"/>
      <c r="BD131" s="119"/>
      <c r="BE131" s="119"/>
      <c r="BF131" s="119"/>
      <c r="BG131" s="119"/>
      <c r="BH131" s="119"/>
      <c r="BI131" s="119"/>
      <c r="BJ131" s="119"/>
      <c r="BK131" s="119"/>
      <c r="BL131" s="119"/>
      <c r="BM131" s="119"/>
      <c r="BN131" s="119"/>
      <c r="BO131" s="119"/>
      <c r="BP131" s="119"/>
      <c r="BQ131" s="119"/>
      <c r="BR131" s="119"/>
      <c r="BS131" s="119"/>
      <c r="BT131" s="119"/>
      <c r="BU131" s="119"/>
      <c r="BV131" s="119"/>
      <c r="BW131" s="119"/>
      <c r="BX131" s="119"/>
      <c r="BY131" s="119"/>
      <c r="BZ131" s="119"/>
      <c r="CA131" s="119"/>
      <c r="CB131" s="119"/>
      <c r="CC131" s="119"/>
      <c r="CD131" s="119"/>
      <c r="CE131" s="119"/>
      <c r="CF131" s="119"/>
      <c r="CG131" s="119"/>
      <c r="CH131" s="119"/>
      <c r="CI131" s="119"/>
      <c r="CJ131" s="119"/>
      <c r="CK131" s="119"/>
      <c r="CL131" s="119"/>
      <c r="CM131" s="119"/>
      <c r="CN131" s="119"/>
      <c r="CO131" s="119"/>
      <c r="CP131" s="119"/>
      <c r="CQ131" s="119"/>
      <c r="CR131" s="119"/>
      <c r="CS131" s="119"/>
      <c r="CT131" s="119"/>
      <c r="CU131" s="119"/>
      <c r="CV131" s="125"/>
      <c r="CW131" s="21"/>
      <c r="CX131" s="129"/>
    </row>
    <row r="132" spans="1:102" ht="15" customHeight="1" thickBot="1" x14ac:dyDescent="0.3">
      <c r="A132" s="214"/>
      <c r="B132" s="211"/>
      <c r="C132" s="217"/>
      <c r="D132" s="220"/>
      <c r="E132" s="223"/>
      <c r="F132" s="29" t="s">
        <v>25</v>
      </c>
      <c r="G132" s="40"/>
      <c r="H132" s="90"/>
      <c r="I132" s="27"/>
      <c r="J132" s="82"/>
      <c r="K132" s="82"/>
      <c r="L132" s="82"/>
      <c r="M132" s="82"/>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91"/>
      <c r="AK132" s="119"/>
      <c r="AL132" s="119"/>
      <c r="AM132" s="119"/>
      <c r="AN132" s="119"/>
      <c r="AO132" s="119"/>
      <c r="AP132" s="119"/>
      <c r="AQ132" s="119"/>
      <c r="AR132" s="119"/>
      <c r="AS132" s="119"/>
      <c r="AT132" s="119"/>
      <c r="AU132" s="119"/>
      <c r="AV132" s="119"/>
      <c r="AW132" s="119"/>
      <c r="AX132" s="119"/>
      <c r="AY132" s="119"/>
      <c r="AZ132" s="119"/>
      <c r="BA132" s="119"/>
      <c r="BB132" s="119"/>
      <c r="BC132" s="119"/>
      <c r="BD132" s="119"/>
      <c r="BE132" s="119"/>
      <c r="BF132" s="119"/>
      <c r="BG132" s="119"/>
      <c r="BH132" s="119"/>
      <c r="BI132" s="119"/>
      <c r="BJ132" s="119"/>
      <c r="BK132" s="119"/>
      <c r="BL132" s="119"/>
      <c r="BM132" s="119"/>
      <c r="BN132" s="119"/>
      <c r="BO132" s="119"/>
      <c r="BP132" s="119"/>
      <c r="BQ132" s="119"/>
      <c r="BR132" s="119"/>
      <c r="BS132" s="119"/>
      <c r="BT132" s="119"/>
      <c r="BU132" s="119"/>
      <c r="BV132" s="119"/>
      <c r="BW132" s="119"/>
      <c r="BX132" s="119"/>
      <c r="BY132" s="119"/>
      <c r="BZ132" s="119"/>
      <c r="CA132" s="119"/>
      <c r="CB132" s="119"/>
      <c r="CC132" s="119"/>
      <c r="CD132" s="119"/>
      <c r="CE132" s="119"/>
      <c r="CF132" s="119"/>
      <c r="CG132" s="119"/>
      <c r="CH132" s="119"/>
      <c r="CI132" s="119"/>
      <c r="CJ132" s="119"/>
      <c r="CK132" s="119"/>
      <c r="CL132" s="119"/>
      <c r="CM132" s="119"/>
      <c r="CN132" s="119"/>
      <c r="CO132" s="119"/>
      <c r="CP132" s="119"/>
      <c r="CQ132" s="119"/>
      <c r="CR132" s="119"/>
      <c r="CS132" s="119"/>
      <c r="CT132" s="119"/>
      <c r="CU132" s="119"/>
      <c r="CV132" s="125"/>
      <c r="CW132" s="21"/>
      <c r="CX132" s="129"/>
    </row>
    <row r="133" spans="1:102" ht="15" customHeight="1" x14ac:dyDescent="0.25">
      <c r="A133" s="214"/>
      <c r="B133" s="211"/>
      <c r="C133" s="217"/>
      <c r="D133" s="220"/>
      <c r="E133" s="223"/>
      <c r="F133" s="30" t="s">
        <v>26</v>
      </c>
      <c r="G133" s="132" t="str">
        <f t="shared" ref="G133" si="38">IF(COUNTIF(I133:CV135,"&gt;0"),"Yes","No")</f>
        <v>No</v>
      </c>
      <c r="H133" s="92"/>
      <c r="I133" s="80"/>
      <c r="J133" s="80"/>
      <c r="K133" s="80"/>
      <c r="L133" s="80"/>
      <c r="M133" s="80"/>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93"/>
      <c r="AK133" s="120"/>
      <c r="AL133" s="120"/>
      <c r="AM133" s="120"/>
      <c r="AN133" s="120"/>
      <c r="AO133" s="120"/>
      <c r="AP133" s="120"/>
      <c r="AQ133" s="120"/>
      <c r="AR133" s="120"/>
      <c r="AS133" s="120"/>
      <c r="AT133" s="120"/>
      <c r="AU133" s="120"/>
      <c r="AV133" s="120"/>
      <c r="AW133" s="120"/>
      <c r="AX133" s="120"/>
      <c r="AY133" s="120"/>
      <c r="AZ133" s="120"/>
      <c r="BA133" s="120"/>
      <c r="BB133" s="120"/>
      <c r="BC133" s="120"/>
      <c r="BD133" s="120"/>
      <c r="BE133" s="120"/>
      <c r="BF133" s="120"/>
      <c r="BG133" s="120"/>
      <c r="BH133" s="120"/>
      <c r="BI133" s="120"/>
      <c r="BJ133" s="120"/>
      <c r="BK133" s="120"/>
      <c r="BL133" s="120"/>
      <c r="BM133" s="120"/>
      <c r="BN133" s="120"/>
      <c r="BO133" s="120"/>
      <c r="BP133" s="120"/>
      <c r="BQ133" s="120"/>
      <c r="BR133" s="120"/>
      <c r="BS133" s="120"/>
      <c r="BT133" s="120"/>
      <c r="BU133" s="120"/>
      <c r="BV133" s="120"/>
      <c r="BW133" s="120"/>
      <c r="BX133" s="120"/>
      <c r="BY133" s="120"/>
      <c r="BZ133" s="120"/>
      <c r="CA133" s="120"/>
      <c r="CB133" s="120"/>
      <c r="CC133" s="120"/>
      <c r="CD133" s="120"/>
      <c r="CE133" s="120"/>
      <c r="CF133" s="120"/>
      <c r="CG133" s="120"/>
      <c r="CH133" s="120"/>
      <c r="CI133" s="120"/>
      <c r="CJ133" s="120"/>
      <c r="CK133" s="120"/>
      <c r="CL133" s="120"/>
      <c r="CM133" s="120"/>
      <c r="CN133" s="120"/>
      <c r="CO133" s="120"/>
      <c r="CP133" s="120"/>
      <c r="CQ133" s="120"/>
      <c r="CR133" s="120"/>
      <c r="CS133" s="120"/>
      <c r="CT133" s="120"/>
      <c r="CU133" s="120"/>
      <c r="CV133" s="126"/>
      <c r="CW133" s="21"/>
      <c r="CX133" s="129"/>
    </row>
    <row r="134" spans="1:102" ht="15" customHeight="1" x14ac:dyDescent="0.25">
      <c r="A134" s="214"/>
      <c r="B134" s="211"/>
      <c r="C134" s="217"/>
      <c r="D134" s="220"/>
      <c r="E134" s="223"/>
      <c r="F134" s="30" t="s">
        <v>27</v>
      </c>
      <c r="G134" s="40"/>
      <c r="H134" s="92"/>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93"/>
      <c r="AK134" s="120"/>
      <c r="AL134" s="120"/>
      <c r="AM134" s="120"/>
      <c r="AN134" s="120"/>
      <c r="AO134" s="120"/>
      <c r="AP134" s="120"/>
      <c r="AQ134" s="120"/>
      <c r="AR134" s="120"/>
      <c r="AS134" s="120"/>
      <c r="AT134" s="120"/>
      <c r="AU134" s="120"/>
      <c r="AV134" s="120"/>
      <c r="AW134" s="120"/>
      <c r="AX134" s="120"/>
      <c r="AY134" s="120"/>
      <c r="AZ134" s="120"/>
      <c r="BA134" s="120"/>
      <c r="BB134" s="120"/>
      <c r="BC134" s="120"/>
      <c r="BD134" s="120"/>
      <c r="BE134" s="120"/>
      <c r="BF134" s="120"/>
      <c r="BG134" s="120"/>
      <c r="BH134" s="120"/>
      <c r="BI134" s="120"/>
      <c r="BJ134" s="120"/>
      <c r="BK134" s="120"/>
      <c r="BL134" s="120"/>
      <c r="BM134" s="120"/>
      <c r="BN134" s="120"/>
      <c r="BO134" s="120"/>
      <c r="BP134" s="120"/>
      <c r="BQ134" s="120"/>
      <c r="BR134" s="120"/>
      <c r="BS134" s="120"/>
      <c r="BT134" s="120"/>
      <c r="BU134" s="120"/>
      <c r="BV134" s="120"/>
      <c r="BW134" s="120"/>
      <c r="BX134" s="120"/>
      <c r="BY134" s="120"/>
      <c r="BZ134" s="120"/>
      <c r="CA134" s="120"/>
      <c r="CB134" s="120"/>
      <c r="CC134" s="120"/>
      <c r="CD134" s="120"/>
      <c r="CE134" s="120"/>
      <c r="CF134" s="120"/>
      <c r="CG134" s="120"/>
      <c r="CH134" s="120"/>
      <c r="CI134" s="120"/>
      <c r="CJ134" s="120"/>
      <c r="CK134" s="120"/>
      <c r="CL134" s="120"/>
      <c r="CM134" s="120"/>
      <c r="CN134" s="120"/>
      <c r="CO134" s="120"/>
      <c r="CP134" s="120"/>
      <c r="CQ134" s="120"/>
      <c r="CR134" s="120"/>
      <c r="CS134" s="120"/>
      <c r="CT134" s="120"/>
      <c r="CU134" s="120"/>
      <c r="CV134" s="126"/>
      <c r="CW134" s="21"/>
      <c r="CX134" s="129"/>
    </row>
    <row r="135" spans="1:102" ht="15" customHeight="1" thickBot="1" x14ac:dyDescent="0.3">
      <c r="A135" s="214"/>
      <c r="B135" s="211"/>
      <c r="C135" s="217"/>
      <c r="D135" s="220"/>
      <c r="E135" s="223"/>
      <c r="F135" s="30" t="s">
        <v>28</v>
      </c>
      <c r="G135" s="40"/>
      <c r="H135" s="92"/>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93"/>
      <c r="AK135" s="120"/>
      <c r="AL135" s="120"/>
      <c r="AM135" s="120"/>
      <c r="AN135" s="120"/>
      <c r="AO135" s="120"/>
      <c r="AP135" s="120"/>
      <c r="AQ135" s="120"/>
      <c r="AR135" s="120"/>
      <c r="AS135" s="120"/>
      <c r="AT135" s="120"/>
      <c r="AU135" s="120"/>
      <c r="AV135" s="120"/>
      <c r="AW135" s="120"/>
      <c r="AX135" s="120"/>
      <c r="AY135" s="120"/>
      <c r="AZ135" s="120"/>
      <c r="BA135" s="120"/>
      <c r="BB135" s="120"/>
      <c r="BC135" s="120"/>
      <c r="BD135" s="120"/>
      <c r="BE135" s="120"/>
      <c r="BF135" s="120"/>
      <c r="BG135" s="120"/>
      <c r="BH135" s="120"/>
      <c r="BI135" s="120"/>
      <c r="BJ135" s="120"/>
      <c r="BK135" s="120"/>
      <c r="BL135" s="120"/>
      <c r="BM135" s="120"/>
      <c r="BN135" s="120"/>
      <c r="BO135" s="120"/>
      <c r="BP135" s="120"/>
      <c r="BQ135" s="120"/>
      <c r="BR135" s="120"/>
      <c r="BS135" s="120"/>
      <c r="BT135" s="120"/>
      <c r="BU135" s="120"/>
      <c r="BV135" s="120"/>
      <c r="BW135" s="120"/>
      <c r="BX135" s="120"/>
      <c r="BY135" s="120"/>
      <c r="BZ135" s="120"/>
      <c r="CA135" s="120"/>
      <c r="CB135" s="120"/>
      <c r="CC135" s="120"/>
      <c r="CD135" s="120"/>
      <c r="CE135" s="120"/>
      <c r="CF135" s="120"/>
      <c r="CG135" s="120"/>
      <c r="CH135" s="120"/>
      <c r="CI135" s="120"/>
      <c r="CJ135" s="120"/>
      <c r="CK135" s="120"/>
      <c r="CL135" s="120"/>
      <c r="CM135" s="120"/>
      <c r="CN135" s="120"/>
      <c r="CO135" s="120"/>
      <c r="CP135" s="120"/>
      <c r="CQ135" s="120"/>
      <c r="CR135" s="120"/>
      <c r="CS135" s="120"/>
      <c r="CT135" s="120"/>
      <c r="CU135" s="120"/>
      <c r="CV135" s="126"/>
      <c r="CW135" s="21"/>
      <c r="CX135" s="129"/>
    </row>
    <row r="136" spans="1:102" ht="15" customHeight="1" x14ac:dyDescent="0.25">
      <c r="A136" s="214"/>
      <c r="B136" s="211"/>
      <c r="C136" s="217"/>
      <c r="D136" s="220"/>
      <c r="E136" s="223"/>
      <c r="F136" s="61" t="s">
        <v>29</v>
      </c>
      <c r="G136" s="133" t="str">
        <f t="shared" ref="G136" si="39">IF(COUNTIF(I136:CV138,"&gt;0"),"Yes","No")</f>
        <v>No</v>
      </c>
      <c r="H136" s="94"/>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95"/>
      <c r="AK136" s="121"/>
      <c r="AL136" s="121"/>
      <c r="AM136" s="121"/>
      <c r="AN136" s="121"/>
      <c r="AO136" s="121"/>
      <c r="AP136" s="121"/>
      <c r="AQ136" s="121"/>
      <c r="AR136" s="121"/>
      <c r="AS136" s="121"/>
      <c r="AT136" s="121"/>
      <c r="AU136" s="121"/>
      <c r="AV136" s="121"/>
      <c r="AW136" s="121"/>
      <c r="AX136" s="121"/>
      <c r="AY136" s="121"/>
      <c r="AZ136" s="121"/>
      <c r="BA136" s="121"/>
      <c r="BB136" s="121"/>
      <c r="BC136" s="121"/>
      <c r="BD136" s="121"/>
      <c r="BE136" s="121"/>
      <c r="BF136" s="121"/>
      <c r="BG136" s="121"/>
      <c r="BH136" s="121"/>
      <c r="BI136" s="121"/>
      <c r="BJ136" s="121"/>
      <c r="BK136" s="121"/>
      <c r="BL136" s="121"/>
      <c r="BM136" s="121"/>
      <c r="BN136" s="121"/>
      <c r="BO136" s="121"/>
      <c r="BP136" s="121"/>
      <c r="BQ136" s="121"/>
      <c r="BR136" s="121"/>
      <c r="BS136" s="121"/>
      <c r="BT136" s="121"/>
      <c r="BU136" s="121"/>
      <c r="BV136" s="121"/>
      <c r="BW136" s="121"/>
      <c r="BX136" s="121"/>
      <c r="BY136" s="121"/>
      <c r="BZ136" s="121"/>
      <c r="CA136" s="121"/>
      <c r="CB136" s="121"/>
      <c r="CC136" s="121"/>
      <c r="CD136" s="121"/>
      <c r="CE136" s="121"/>
      <c r="CF136" s="121"/>
      <c r="CG136" s="121"/>
      <c r="CH136" s="121"/>
      <c r="CI136" s="121"/>
      <c r="CJ136" s="121"/>
      <c r="CK136" s="121"/>
      <c r="CL136" s="121"/>
      <c r="CM136" s="121"/>
      <c r="CN136" s="121"/>
      <c r="CO136" s="121"/>
      <c r="CP136" s="121"/>
      <c r="CQ136" s="121"/>
      <c r="CR136" s="121"/>
      <c r="CS136" s="121"/>
      <c r="CT136" s="121"/>
      <c r="CU136" s="121"/>
      <c r="CV136" s="127"/>
      <c r="CW136" s="21"/>
      <c r="CX136" s="129"/>
    </row>
    <row r="137" spans="1:102" ht="15" customHeight="1" x14ac:dyDescent="0.25">
      <c r="A137" s="214"/>
      <c r="B137" s="211"/>
      <c r="C137" s="217"/>
      <c r="D137" s="220"/>
      <c r="E137" s="223"/>
      <c r="F137" s="61" t="s">
        <v>30</v>
      </c>
      <c r="G137" s="40"/>
      <c r="H137" s="94"/>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95"/>
      <c r="AK137" s="121"/>
      <c r="AL137" s="121"/>
      <c r="AM137" s="121"/>
      <c r="AN137" s="121"/>
      <c r="AO137" s="121"/>
      <c r="AP137" s="121"/>
      <c r="AQ137" s="121"/>
      <c r="AR137" s="121"/>
      <c r="AS137" s="121"/>
      <c r="AT137" s="121"/>
      <c r="AU137" s="121"/>
      <c r="AV137" s="121"/>
      <c r="AW137" s="121"/>
      <c r="AX137" s="121"/>
      <c r="AY137" s="121"/>
      <c r="AZ137" s="121"/>
      <c r="BA137" s="121"/>
      <c r="BB137" s="121"/>
      <c r="BC137" s="121"/>
      <c r="BD137" s="121"/>
      <c r="BE137" s="121"/>
      <c r="BF137" s="121"/>
      <c r="BG137" s="121"/>
      <c r="BH137" s="121"/>
      <c r="BI137" s="121"/>
      <c r="BJ137" s="121"/>
      <c r="BK137" s="121"/>
      <c r="BL137" s="121"/>
      <c r="BM137" s="121"/>
      <c r="BN137" s="121"/>
      <c r="BO137" s="121"/>
      <c r="BP137" s="121"/>
      <c r="BQ137" s="121"/>
      <c r="BR137" s="121"/>
      <c r="BS137" s="121"/>
      <c r="BT137" s="121"/>
      <c r="BU137" s="121"/>
      <c r="BV137" s="121"/>
      <c r="BW137" s="121"/>
      <c r="BX137" s="121"/>
      <c r="BY137" s="121"/>
      <c r="BZ137" s="121"/>
      <c r="CA137" s="121"/>
      <c r="CB137" s="121"/>
      <c r="CC137" s="121"/>
      <c r="CD137" s="121"/>
      <c r="CE137" s="121"/>
      <c r="CF137" s="121"/>
      <c r="CG137" s="121"/>
      <c r="CH137" s="121"/>
      <c r="CI137" s="121"/>
      <c r="CJ137" s="121"/>
      <c r="CK137" s="121"/>
      <c r="CL137" s="121"/>
      <c r="CM137" s="121"/>
      <c r="CN137" s="121"/>
      <c r="CO137" s="121"/>
      <c r="CP137" s="121"/>
      <c r="CQ137" s="121"/>
      <c r="CR137" s="121"/>
      <c r="CS137" s="121"/>
      <c r="CT137" s="121"/>
      <c r="CU137" s="121"/>
      <c r="CV137" s="127"/>
      <c r="CW137" s="21"/>
      <c r="CX137" s="129"/>
    </row>
    <row r="138" spans="1:102" ht="15" customHeight="1" thickBot="1" x14ac:dyDescent="0.3">
      <c r="A138" s="215"/>
      <c r="B138" s="212"/>
      <c r="C138" s="218"/>
      <c r="D138" s="221"/>
      <c r="E138" s="224"/>
      <c r="F138" s="63" t="s">
        <v>31</v>
      </c>
      <c r="G138" s="43"/>
      <c r="H138" s="96"/>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97"/>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8"/>
      <c r="CW138" s="21"/>
      <c r="CX138" s="129"/>
    </row>
    <row r="139" spans="1:102" ht="15" customHeight="1" thickBot="1" x14ac:dyDescent="0.3">
      <c r="A139" s="213"/>
      <c r="B139" s="113" t="s">
        <v>17</v>
      </c>
      <c r="C139" s="216"/>
      <c r="D139" s="219"/>
      <c r="E139" s="222"/>
      <c r="F139" s="42" t="s">
        <v>18</v>
      </c>
      <c r="G139" s="22" t="str">
        <f t="shared" ref="G139" si="40">IF(COUNTIF(I139:CV141,"&gt;0"),"Yes","No")</f>
        <v>No</v>
      </c>
      <c r="H139" s="87"/>
      <c r="I139" s="84"/>
      <c r="J139" s="83"/>
      <c r="K139" s="83"/>
      <c r="L139" s="83"/>
      <c r="M139" s="83"/>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8"/>
      <c r="AK139" s="117"/>
      <c r="AL139" s="117"/>
      <c r="AM139" s="117"/>
      <c r="AN139" s="117"/>
      <c r="AO139" s="117"/>
      <c r="AP139" s="117"/>
      <c r="AQ139" s="117"/>
      <c r="AR139" s="117"/>
      <c r="AS139" s="117"/>
      <c r="AT139" s="117"/>
      <c r="AU139" s="117"/>
      <c r="AV139" s="117"/>
      <c r="AW139" s="117"/>
      <c r="AX139" s="117"/>
      <c r="AY139" s="117"/>
      <c r="AZ139" s="117"/>
      <c r="BA139" s="117"/>
      <c r="BB139" s="117"/>
      <c r="BC139" s="117"/>
      <c r="BD139" s="117"/>
      <c r="BE139" s="117"/>
      <c r="BF139" s="117"/>
      <c r="BG139" s="117"/>
      <c r="BH139" s="117"/>
      <c r="BI139" s="117"/>
      <c r="BJ139" s="117"/>
      <c r="BK139" s="117"/>
      <c r="BL139" s="117"/>
      <c r="BM139" s="117"/>
      <c r="BN139" s="117"/>
      <c r="BO139" s="117"/>
      <c r="BP139" s="117"/>
      <c r="BQ139" s="117"/>
      <c r="BR139" s="117"/>
      <c r="BS139" s="117"/>
      <c r="BT139" s="117"/>
      <c r="BU139" s="117"/>
      <c r="BV139" s="117"/>
      <c r="BW139" s="117"/>
      <c r="BX139" s="117"/>
      <c r="BY139" s="117"/>
      <c r="BZ139" s="117"/>
      <c r="CA139" s="117"/>
      <c r="CB139" s="117"/>
      <c r="CC139" s="117"/>
      <c r="CD139" s="117"/>
      <c r="CE139" s="117"/>
      <c r="CF139" s="117"/>
      <c r="CG139" s="117"/>
      <c r="CH139" s="117"/>
      <c r="CI139" s="117"/>
      <c r="CJ139" s="117"/>
      <c r="CK139" s="117"/>
      <c r="CL139" s="117"/>
      <c r="CM139" s="117"/>
      <c r="CN139" s="117"/>
      <c r="CO139" s="117"/>
      <c r="CP139" s="117"/>
      <c r="CQ139" s="117"/>
      <c r="CR139" s="117"/>
      <c r="CS139" s="117"/>
      <c r="CT139" s="117"/>
      <c r="CU139" s="117"/>
      <c r="CV139" s="123"/>
      <c r="CW139" s="21"/>
      <c r="CX139" s="129"/>
    </row>
    <row r="140" spans="1:102" ht="15" customHeight="1" thickBot="1" x14ac:dyDescent="0.3">
      <c r="A140" s="214"/>
      <c r="B140" s="114"/>
      <c r="C140" s="217"/>
      <c r="D140" s="220"/>
      <c r="E140" s="223"/>
      <c r="F140" s="28" t="s">
        <v>20</v>
      </c>
      <c r="G140" s="40"/>
      <c r="H140" s="87"/>
      <c r="I140" s="26"/>
      <c r="J140" s="81"/>
      <c r="K140" s="81"/>
      <c r="L140" s="81"/>
      <c r="M140" s="81"/>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89"/>
      <c r="AK140" s="118"/>
      <c r="AL140" s="118"/>
      <c r="AM140" s="118"/>
      <c r="AN140" s="118"/>
      <c r="AO140" s="118"/>
      <c r="AP140" s="118"/>
      <c r="AQ140" s="118"/>
      <c r="AR140" s="118"/>
      <c r="AS140" s="118"/>
      <c r="AT140" s="118"/>
      <c r="AU140" s="118"/>
      <c r="AV140" s="118"/>
      <c r="AW140" s="118"/>
      <c r="AX140" s="118"/>
      <c r="AY140" s="118"/>
      <c r="AZ140" s="118"/>
      <c r="BA140" s="118"/>
      <c r="BB140" s="118"/>
      <c r="BC140" s="118"/>
      <c r="BD140" s="118"/>
      <c r="BE140" s="118"/>
      <c r="BF140" s="118"/>
      <c r="BG140" s="118"/>
      <c r="BH140" s="118"/>
      <c r="BI140" s="118"/>
      <c r="BJ140" s="118"/>
      <c r="BK140" s="118"/>
      <c r="BL140" s="118"/>
      <c r="BM140" s="118"/>
      <c r="BN140" s="118"/>
      <c r="BO140" s="118"/>
      <c r="BP140" s="118"/>
      <c r="BQ140" s="118"/>
      <c r="BR140" s="118"/>
      <c r="BS140" s="118"/>
      <c r="BT140" s="118"/>
      <c r="BU140" s="118"/>
      <c r="BV140" s="118"/>
      <c r="BW140" s="118"/>
      <c r="BX140" s="118"/>
      <c r="BY140" s="118"/>
      <c r="BZ140" s="118"/>
      <c r="CA140" s="118"/>
      <c r="CB140" s="118"/>
      <c r="CC140" s="118"/>
      <c r="CD140" s="118"/>
      <c r="CE140" s="118"/>
      <c r="CF140" s="118"/>
      <c r="CG140" s="118"/>
      <c r="CH140" s="118"/>
      <c r="CI140" s="118"/>
      <c r="CJ140" s="118"/>
      <c r="CK140" s="118"/>
      <c r="CL140" s="118"/>
      <c r="CM140" s="118"/>
      <c r="CN140" s="118"/>
      <c r="CO140" s="118"/>
      <c r="CP140" s="118"/>
      <c r="CQ140" s="118"/>
      <c r="CR140" s="118"/>
      <c r="CS140" s="118"/>
      <c r="CT140" s="118"/>
      <c r="CU140" s="118"/>
      <c r="CV140" s="124"/>
      <c r="CW140" s="21"/>
      <c r="CX140" s="129"/>
    </row>
    <row r="141" spans="1:102" ht="15" customHeight="1" thickBot="1" x14ac:dyDescent="0.3">
      <c r="A141" s="214"/>
      <c r="B141" s="113" t="s">
        <v>21</v>
      </c>
      <c r="C141" s="217"/>
      <c r="D141" s="220"/>
      <c r="E141" s="223"/>
      <c r="F141" s="28" t="s">
        <v>22</v>
      </c>
      <c r="G141" s="40"/>
      <c r="H141" s="87"/>
      <c r="I141" s="26"/>
      <c r="J141" s="81"/>
      <c r="K141" s="81"/>
      <c r="L141" s="81"/>
      <c r="M141" s="81"/>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89"/>
      <c r="AK141" s="118"/>
      <c r="AL141" s="118"/>
      <c r="AM141" s="118"/>
      <c r="AN141" s="118"/>
      <c r="AO141" s="118"/>
      <c r="AP141" s="118"/>
      <c r="AQ141" s="118"/>
      <c r="AR141" s="118"/>
      <c r="AS141" s="118"/>
      <c r="AT141" s="118"/>
      <c r="AU141" s="118"/>
      <c r="AV141" s="118"/>
      <c r="AW141" s="118"/>
      <c r="AX141" s="118"/>
      <c r="AY141" s="118"/>
      <c r="AZ141" s="118"/>
      <c r="BA141" s="118"/>
      <c r="BB141" s="118"/>
      <c r="BC141" s="118"/>
      <c r="BD141" s="118"/>
      <c r="BE141" s="118"/>
      <c r="BF141" s="118"/>
      <c r="BG141" s="118"/>
      <c r="BH141" s="118"/>
      <c r="BI141" s="118"/>
      <c r="BJ141" s="118"/>
      <c r="BK141" s="118"/>
      <c r="BL141" s="118"/>
      <c r="BM141" s="118"/>
      <c r="BN141" s="118"/>
      <c r="BO141" s="118"/>
      <c r="BP141" s="118"/>
      <c r="BQ141" s="118"/>
      <c r="BR141" s="118"/>
      <c r="BS141" s="118"/>
      <c r="BT141" s="118"/>
      <c r="BU141" s="118"/>
      <c r="BV141" s="118"/>
      <c r="BW141" s="118"/>
      <c r="BX141" s="118"/>
      <c r="BY141" s="118"/>
      <c r="BZ141" s="118"/>
      <c r="CA141" s="118"/>
      <c r="CB141" s="118"/>
      <c r="CC141" s="118"/>
      <c r="CD141" s="118"/>
      <c r="CE141" s="118"/>
      <c r="CF141" s="118"/>
      <c r="CG141" s="118"/>
      <c r="CH141" s="118"/>
      <c r="CI141" s="118"/>
      <c r="CJ141" s="118"/>
      <c r="CK141" s="118"/>
      <c r="CL141" s="118"/>
      <c r="CM141" s="118"/>
      <c r="CN141" s="118"/>
      <c r="CO141" s="118"/>
      <c r="CP141" s="118"/>
      <c r="CQ141" s="118"/>
      <c r="CR141" s="118"/>
      <c r="CS141" s="118"/>
      <c r="CT141" s="118"/>
      <c r="CU141" s="118"/>
      <c r="CV141" s="124"/>
      <c r="CW141" s="21"/>
      <c r="CX141" s="129"/>
    </row>
    <row r="142" spans="1:102" ht="15" customHeight="1" x14ac:dyDescent="0.25">
      <c r="A142" s="214"/>
      <c r="B142" s="210"/>
      <c r="C142" s="217"/>
      <c r="D142" s="220"/>
      <c r="E142" s="223"/>
      <c r="F142" s="29" t="s">
        <v>23</v>
      </c>
      <c r="G142" s="131" t="str">
        <f t="shared" ref="G142" si="41">IF(COUNTIF(I142:CV144,"&gt;0"),"Yes","No")</f>
        <v>No</v>
      </c>
      <c r="H142" s="90"/>
      <c r="I142" s="27"/>
      <c r="J142" s="82"/>
      <c r="K142" s="82"/>
      <c r="L142" s="82"/>
      <c r="M142" s="82"/>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91"/>
      <c r="AK142" s="119"/>
      <c r="AL142" s="119"/>
      <c r="AM142" s="119"/>
      <c r="AN142" s="119"/>
      <c r="AO142" s="119"/>
      <c r="AP142" s="119"/>
      <c r="AQ142" s="119"/>
      <c r="AR142" s="119"/>
      <c r="AS142" s="119"/>
      <c r="AT142" s="119"/>
      <c r="AU142" s="119"/>
      <c r="AV142" s="119"/>
      <c r="AW142" s="119"/>
      <c r="AX142" s="119"/>
      <c r="AY142" s="119"/>
      <c r="AZ142" s="119"/>
      <c r="BA142" s="119"/>
      <c r="BB142" s="119"/>
      <c r="BC142" s="119"/>
      <c r="BD142" s="119"/>
      <c r="BE142" s="119"/>
      <c r="BF142" s="119"/>
      <c r="BG142" s="119"/>
      <c r="BH142" s="119"/>
      <c r="BI142" s="119"/>
      <c r="BJ142" s="119"/>
      <c r="BK142" s="119"/>
      <c r="BL142" s="119"/>
      <c r="BM142" s="119"/>
      <c r="BN142" s="119"/>
      <c r="BO142" s="119"/>
      <c r="BP142" s="119"/>
      <c r="BQ142" s="119"/>
      <c r="BR142" s="119"/>
      <c r="BS142" s="119"/>
      <c r="BT142" s="119"/>
      <c r="BU142" s="119"/>
      <c r="BV142" s="119"/>
      <c r="BW142" s="119"/>
      <c r="BX142" s="119"/>
      <c r="BY142" s="119"/>
      <c r="BZ142" s="119"/>
      <c r="CA142" s="119"/>
      <c r="CB142" s="119"/>
      <c r="CC142" s="119"/>
      <c r="CD142" s="119"/>
      <c r="CE142" s="119"/>
      <c r="CF142" s="119"/>
      <c r="CG142" s="119"/>
      <c r="CH142" s="119"/>
      <c r="CI142" s="119"/>
      <c r="CJ142" s="119"/>
      <c r="CK142" s="119"/>
      <c r="CL142" s="119"/>
      <c r="CM142" s="119"/>
      <c r="CN142" s="119"/>
      <c r="CO142" s="119"/>
      <c r="CP142" s="119"/>
      <c r="CQ142" s="119"/>
      <c r="CR142" s="119"/>
      <c r="CS142" s="119"/>
      <c r="CT142" s="119"/>
      <c r="CU142" s="119"/>
      <c r="CV142" s="125"/>
      <c r="CW142" s="21"/>
      <c r="CX142" s="129"/>
    </row>
    <row r="143" spans="1:102" ht="15" customHeight="1" x14ac:dyDescent="0.25">
      <c r="A143" s="214"/>
      <c r="B143" s="211"/>
      <c r="C143" s="217"/>
      <c r="D143" s="220"/>
      <c r="E143" s="223"/>
      <c r="F143" s="29" t="s">
        <v>24</v>
      </c>
      <c r="G143" s="40"/>
      <c r="H143" s="90"/>
      <c r="I143" s="27"/>
      <c r="J143" s="82"/>
      <c r="K143" s="82"/>
      <c r="L143" s="82"/>
      <c r="M143" s="82"/>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91"/>
      <c r="AK143" s="119"/>
      <c r="AL143" s="119"/>
      <c r="AM143" s="119"/>
      <c r="AN143" s="119"/>
      <c r="AO143" s="119"/>
      <c r="AP143" s="119"/>
      <c r="AQ143" s="119"/>
      <c r="AR143" s="119"/>
      <c r="AS143" s="119"/>
      <c r="AT143" s="119"/>
      <c r="AU143" s="119"/>
      <c r="AV143" s="119"/>
      <c r="AW143" s="119"/>
      <c r="AX143" s="119"/>
      <c r="AY143" s="119"/>
      <c r="AZ143" s="119"/>
      <c r="BA143" s="119"/>
      <c r="BB143" s="119"/>
      <c r="BC143" s="119"/>
      <c r="BD143" s="119"/>
      <c r="BE143" s="119"/>
      <c r="BF143" s="119"/>
      <c r="BG143" s="119"/>
      <c r="BH143" s="119"/>
      <c r="BI143" s="119"/>
      <c r="BJ143" s="119"/>
      <c r="BK143" s="119"/>
      <c r="BL143" s="119"/>
      <c r="BM143" s="119"/>
      <c r="BN143" s="119"/>
      <c r="BO143" s="119"/>
      <c r="BP143" s="119"/>
      <c r="BQ143" s="119"/>
      <c r="BR143" s="119"/>
      <c r="BS143" s="119"/>
      <c r="BT143" s="119"/>
      <c r="BU143" s="119"/>
      <c r="BV143" s="119"/>
      <c r="BW143" s="119"/>
      <c r="BX143" s="119"/>
      <c r="BY143" s="119"/>
      <c r="BZ143" s="119"/>
      <c r="CA143" s="119"/>
      <c r="CB143" s="119"/>
      <c r="CC143" s="119"/>
      <c r="CD143" s="119"/>
      <c r="CE143" s="119"/>
      <c r="CF143" s="119"/>
      <c r="CG143" s="119"/>
      <c r="CH143" s="119"/>
      <c r="CI143" s="119"/>
      <c r="CJ143" s="119"/>
      <c r="CK143" s="119"/>
      <c r="CL143" s="119"/>
      <c r="CM143" s="119"/>
      <c r="CN143" s="119"/>
      <c r="CO143" s="119"/>
      <c r="CP143" s="119"/>
      <c r="CQ143" s="119"/>
      <c r="CR143" s="119"/>
      <c r="CS143" s="119"/>
      <c r="CT143" s="119"/>
      <c r="CU143" s="119"/>
      <c r="CV143" s="125"/>
      <c r="CW143" s="21"/>
      <c r="CX143" s="129"/>
    </row>
    <row r="144" spans="1:102" ht="15" customHeight="1" thickBot="1" x14ac:dyDescent="0.3">
      <c r="A144" s="214"/>
      <c r="B144" s="211"/>
      <c r="C144" s="217"/>
      <c r="D144" s="220"/>
      <c r="E144" s="223"/>
      <c r="F144" s="29" t="s">
        <v>25</v>
      </c>
      <c r="G144" s="40"/>
      <c r="H144" s="90"/>
      <c r="I144" s="27"/>
      <c r="J144" s="82"/>
      <c r="K144" s="82"/>
      <c r="L144" s="82"/>
      <c r="M144" s="82"/>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91"/>
      <c r="AK144" s="119"/>
      <c r="AL144" s="119"/>
      <c r="AM144" s="119"/>
      <c r="AN144" s="119"/>
      <c r="AO144" s="119"/>
      <c r="AP144" s="119"/>
      <c r="AQ144" s="119"/>
      <c r="AR144" s="119"/>
      <c r="AS144" s="119"/>
      <c r="AT144" s="119"/>
      <c r="AU144" s="119"/>
      <c r="AV144" s="119"/>
      <c r="AW144" s="119"/>
      <c r="AX144" s="119"/>
      <c r="AY144" s="119"/>
      <c r="AZ144" s="119"/>
      <c r="BA144" s="119"/>
      <c r="BB144" s="119"/>
      <c r="BC144" s="119"/>
      <c r="BD144" s="119"/>
      <c r="BE144" s="119"/>
      <c r="BF144" s="119"/>
      <c r="BG144" s="119"/>
      <c r="BH144" s="119"/>
      <c r="BI144" s="119"/>
      <c r="BJ144" s="119"/>
      <c r="BK144" s="119"/>
      <c r="BL144" s="119"/>
      <c r="BM144" s="119"/>
      <c r="BN144" s="119"/>
      <c r="BO144" s="119"/>
      <c r="BP144" s="119"/>
      <c r="BQ144" s="119"/>
      <c r="BR144" s="119"/>
      <c r="BS144" s="119"/>
      <c r="BT144" s="119"/>
      <c r="BU144" s="119"/>
      <c r="BV144" s="119"/>
      <c r="BW144" s="119"/>
      <c r="BX144" s="119"/>
      <c r="BY144" s="119"/>
      <c r="BZ144" s="119"/>
      <c r="CA144" s="119"/>
      <c r="CB144" s="119"/>
      <c r="CC144" s="119"/>
      <c r="CD144" s="119"/>
      <c r="CE144" s="119"/>
      <c r="CF144" s="119"/>
      <c r="CG144" s="119"/>
      <c r="CH144" s="119"/>
      <c r="CI144" s="119"/>
      <c r="CJ144" s="119"/>
      <c r="CK144" s="119"/>
      <c r="CL144" s="119"/>
      <c r="CM144" s="119"/>
      <c r="CN144" s="119"/>
      <c r="CO144" s="119"/>
      <c r="CP144" s="119"/>
      <c r="CQ144" s="119"/>
      <c r="CR144" s="119"/>
      <c r="CS144" s="119"/>
      <c r="CT144" s="119"/>
      <c r="CU144" s="119"/>
      <c r="CV144" s="125"/>
      <c r="CW144" s="21"/>
      <c r="CX144" s="129"/>
    </row>
    <row r="145" spans="1:102" ht="15" customHeight="1" x14ac:dyDescent="0.25">
      <c r="A145" s="214"/>
      <c r="B145" s="211"/>
      <c r="C145" s="217"/>
      <c r="D145" s="220"/>
      <c r="E145" s="223"/>
      <c r="F145" s="30" t="s">
        <v>26</v>
      </c>
      <c r="G145" s="132" t="str">
        <f t="shared" ref="G145" si="42">IF(COUNTIF(I145:CV147,"&gt;0"),"Yes","No")</f>
        <v>No</v>
      </c>
      <c r="H145" s="92"/>
      <c r="I145" s="80"/>
      <c r="J145" s="80"/>
      <c r="K145" s="80"/>
      <c r="L145" s="80"/>
      <c r="M145" s="80"/>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93"/>
      <c r="AK145" s="120"/>
      <c r="AL145" s="120"/>
      <c r="AM145" s="120"/>
      <c r="AN145" s="120"/>
      <c r="AO145" s="120"/>
      <c r="AP145" s="120"/>
      <c r="AQ145" s="120"/>
      <c r="AR145" s="120"/>
      <c r="AS145" s="120"/>
      <c r="AT145" s="120"/>
      <c r="AU145" s="120"/>
      <c r="AV145" s="120"/>
      <c r="AW145" s="120"/>
      <c r="AX145" s="120"/>
      <c r="AY145" s="120"/>
      <c r="AZ145" s="120"/>
      <c r="BA145" s="120"/>
      <c r="BB145" s="120"/>
      <c r="BC145" s="120"/>
      <c r="BD145" s="120"/>
      <c r="BE145" s="120"/>
      <c r="BF145" s="120"/>
      <c r="BG145" s="120"/>
      <c r="BH145" s="120"/>
      <c r="BI145" s="120"/>
      <c r="BJ145" s="120"/>
      <c r="BK145" s="120"/>
      <c r="BL145" s="120"/>
      <c r="BM145" s="120"/>
      <c r="BN145" s="120"/>
      <c r="BO145" s="120"/>
      <c r="BP145" s="120"/>
      <c r="BQ145" s="120"/>
      <c r="BR145" s="120"/>
      <c r="BS145" s="120"/>
      <c r="BT145" s="120"/>
      <c r="BU145" s="120"/>
      <c r="BV145" s="120"/>
      <c r="BW145" s="120"/>
      <c r="BX145" s="120"/>
      <c r="BY145" s="120"/>
      <c r="BZ145" s="120"/>
      <c r="CA145" s="120"/>
      <c r="CB145" s="120"/>
      <c r="CC145" s="120"/>
      <c r="CD145" s="120"/>
      <c r="CE145" s="120"/>
      <c r="CF145" s="120"/>
      <c r="CG145" s="120"/>
      <c r="CH145" s="120"/>
      <c r="CI145" s="120"/>
      <c r="CJ145" s="120"/>
      <c r="CK145" s="120"/>
      <c r="CL145" s="120"/>
      <c r="CM145" s="120"/>
      <c r="CN145" s="120"/>
      <c r="CO145" s="120"/>
      <c r="CP145" s="120"/>
      <c r="CQ145" s="120"/>
      <c r="CR145" s="120"/>
      <c r="CS145" s="120"/>
      <c r="CT145" s="120"/>
      <c r="CU145" s="120"/>
      <c r="CV145" s="126"/>
      <c r="CW145" s="21"/>
      <c r="CX145" s="129"/>
    </row>
    <row r="146" spans="1:102" ht="15" customHeight="1" x14ac:dyDescent="0.25">
      <c r="A146" s="214"/>
      <c r="B146" s="211"/>
      <c r="C146" s="217"/>
      <c r="D146" s="220"/>
      <c r="E146" s="223"/>
      <c r="F146" s="30" t="s">
        <v>27</v>
      </c>
      <c r="G146" s="40"/>
      <c r="H146" s="92"/>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93"/>
      <c r="AK146" s="120"/>
      <c r="AL146" s="120"/>
      <c r="AM146" s="120"/>
      <c r="AN146" s="120"/>
      <c r="AO146" s="120"/>
      <c r="AP146" s="120"/>
      <c r="AQ146" s="120"/>
      <c r="AR146" s="120"/>
      <c r="AS146" s="120"/>
      <c r="AT146" s="120"/>
      <c r="AU146" s="120"/>
      <c r="AV146" s="120"/>
      <c r="AW146" s="120"/>
      <c r="AX146" s="120"/>
      <c r="AY146" s="120"/>
      <c r="AZ146" s="120"/>
      <c r="BA146" s="120"/>
      <c r="BB146" s="120"/>
      <c r="BC146" s="120"/>
      <c r="BD146" s="120"/>
      <c r="BE146" s="120"/>
      <c r="BF146" s="120"/>
      <c r="BG146" s="120"/>
      <c r="BH146" s="120"/>
      <c r="BI146" s="120"/>
      <c r="BJ146" s="120"/>
      <c r="BK146" s="120"/>
      <c r="BL146" s="120"/>
      <c r="BM146" s="120"/>
      <c r="BN146" s="120"/>
      <c r="BO146" s="120"/>
      <c r="BP146" s="120"/>
      <c r="BQ146" s="120"/>
      <c r="BR146" s="120"/>
      <c r="BS146" s="120"/>
      <c r="BT146" s="120"/>
      <c r="BU146" s="120"/>
      <c r="BV146" s="120"/>
      <c r="BW146" s="120"/>
      <c r="BX146" s="120"/>
      <c r="BY146" s="120"/>
      <c r="BZ146" s="120"/>
      <c r="CA146" s="120"/>
      <c r="CB146" s="120"/>
      <c r="CC146" s="120"/>
      <c r="CD146" s="120"/>
      <c r="CE146" s="120"/>
      <c r="CF146" s="120"/>
      <c r="CG146" s="120"/>
      <c r="CH146" s="120"/>
      <c r="CI146" s="120"/>
      <c r="CJ146" s="120"/>
      <c r="CK146" s="120"/>
      <c r="CL146" s="120"/>
      <c r="CM146" s="120"/>
      <c r="CN146" s="120"/>
      <c r="CO146" s="120"/>
      <c r="CP146" s="120"/>
      <c r="CQ146" s="120"/>
      <c r="CR146" s="120"/>
      <c r="CS146" s="120"/>
      <c r="CT146" s="120"/>
      <c r="CU146" s="120"/>
      <c r="CV146" s="126"/>
      <c r="CW146" s="21"/>
      <c r="CX146" s="129"/>
    </row>
    <row r="147" spans="1:102" ht="15" customHeight="1" thickBot="1" x14ac:dyDescent="0.3">
      <c r="A147" s="214"/>
      <c r="B147" s="211"/>
      <c r="C147" s="217"/>
      <c r="D147" s="220"/>
      <c r="E147" s="223"/>
      <c r="F147" s="30" t="s">
        <v>28</v>
      </c>
      <c r="G147" s="40"/>
      <c r="H147" s="92"/>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93"/>
      <c r="AK147" s="120"/>
      <c r="AL147" s="120"/>
      <c r="AM147" s="120"/>
      <c r="AN147" s="120"/>
      <c r="AO147" s="120"/>
      <c r="AP147" s="120"/>
      <c r="AQ147" s="120"/>
      <c r="AR147" s="120"/>
      <c r="AS147" s="120"/>
      <c r="AT147" s="120"/>
      <c r="AU147" s="120"/>
      <c r="AV147" s="120"/>
      <c r="AW147" s="120"/>
      <c r="AX147" s="120"/>
      <c r="AY147" s="120"/>
      <c r="AZ147" s="120"/>
      <c r="BA147" s="120"/>
      <c r="BB147" s="120"/>
      <c r="BC147" s="120"/>
      <c r="BD147" s="120"/>
      <c r="BE147" s="120"/>
      <c r="BF147" s="120"/>
      <c r="BG147" s="120"/>
      <c r="BH147" s="120"/>
      <c r="BI147" s="120"/>
      <c r="BJ147" s="120"/>
      <c r="BK147" s="120"/>
      <c r="BL147" s="120"/>
      <c r="BM147" s="120"/>
      <c r="BN147" s="120"/>
      <c r="BO147" s="120"/>
      <c r="BP147" s="120"/>
      <c r="BQ147" s="120"/>
      <c r="BR147" s="120"/>
      <c r="BS147" s="120"/>
      <c r="BT147" s="120"/>
      <c r="BU147" s="120"/>
      <c r="BV147" s="120"/>
      <c r="BW147" s="120"/>
      <c r="BX147" s="120"/>
      <c r="BY147" s="120"/>
      <c r="BZ147" s="120"/>
      <c r="CA147" s="120"/>
      <c r="CB147" s="120"/>
      <c r="CC147" s="120"/>
      <c r="CD147" s="120"/>
      <c r="CE147" s="120"/>
      <c r="CF147" s="120"/>
      <c r="CG147" s="120"/>
      <c r="CH147" s="120"/>
      <c r="CI147" s="120"/>
      <c r="CJ147" s="120"/>
      <c r="CK147" s="120"/>
      <c r="CL147" s="120"/>
      <c r="CM147" s="120"/>
      <c r="CN147" s="120"/>
      <c r="CO147" s="120"/>
      <c r="CP147" s="120"/>
      <c r="CQ147" s="120"/>
      <c r="CR147" s="120"/>
      <c r="CS147" s="120"/>
      <c r="CT147" s="120"/>
      <c r="CU147" s="120"/>
      <c r="CV147" s="126"/>
      <c r="CW147" s="21"/>
      <c r="CX147" s="129"/>
    </row>
    <row r="148" spans="1:102" ht="15" customHeight="1" x14ac:dyDescent="0.25">
      <c r="A148" s="214"/>
      <c r="B148" s="211"/>
      <c r="C148" s="217"/>
      <c r="D148" s="220"/>
      <c r="E148" s="223"/>
      <c r="F148" s="61" t="s">
        <v>29</v>
      </c>
      <c r="G148" s="133" t="str">
        <f t="shared" ref="G148" si="43">IF(COUNTIF(I148:CV150,"&gt;0"),"Yes","No")</f>
        <v>No</v>
      </c>
      <c r="H148" s="94"/>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95"/>
      <c r="AK148" s="121"/>
      <c r="AL148" s="121"/>
      <c r="AM148" s="121"/>
      <c r="AN148" s="121"/>
      <c r="AO148" s="121"/>
      <c r="AP148" s="121"/>
      <c r="AQ148" s="121"/>
      <c r="AR148" s="121"/>
      <c r="AS148" s="121"/>
      <c r="AT148" s="121"/>
      <c r="AU148" s="121"/>
      <c r="AV148" s="121"/>
      <c r="AW148" s="121"/>
      <c r="AX148" s="121"/>
      <c r="AY148" s="121"/>
      <c r="AZ148" s="121"/>
      <c r="BA148" s="121"/>
      <c r="BB148" s="121"/>
      <c r="BC148" s="121"/>
      <c r="BD148" s="121"/>
      <c r="BE148" s="121"/>
      <c r="BF148" s="121"/>
      <c r="BG148" s="121"/>
      <c r="BH148" s="121"/>
      <c r="BI148" s="121"/>
      <c r="BJ148" s="121"/>
      <c r="BK148" s="121"/>
      <c r="BL148" s="121"/>
      <c r="BM148" s="121"/>
      <c r="BN148" s="121"/>
      <c r="BO148" s="121"/>
      <c r="BP148" s="121"/>
      <c r="BQ148" s="121"/>
      <c r="BR148" s="121"/>
      <c r="BS148" s="121"/>
      <c r="BT148" s="121"/>
      <c r="BU148" s="121"/>
      <c r="BV148" s="121"/>
      <c r="BW148" s="121"/>
      <c r="BX148" s="121"/>
      <c r="BY148" s="121"/>
      <c r="BZ148" s="121"/>
      <c r="CA148" s="121"/>
      <c r="CB148" s="121"/>
      <c r="CC148" s="121"/>
      <c r="CD148" s="121"/>
      <c r="CE148" s="121"/>
      <c r="CF148" s="121"/>
      <c r="CG148" s="121"/>
      <c r="CH148" s="121"/>
      <c r="CI148" s="121"/>
      <c r="CJ148" s="121"/>
      <c r="CK148" s="121"/>
      <c r="CL148" s="121"/>
      <c r="CM148" s="121"/>
      <c r="CN148" s="121"/>
      <c r="CO148" s="121"/>
      <c r="CP148" s="121"/>
      <c r="CQ148" s="121"/>
      <c r="CR148" s="121"/>
      <c r="CS148" s="121"/>
      <c r="CT148" s="121"/>
      <c r="CU148" s="121"/>
      <c r="CV148" s="127"/>
      <c r="CW148" s="21"/>
      <c r="CX148" s="129"/>
    </row>
    <row r="149" spans="1:102" ht="15" customHeight="1" x14ac:dyDescent="0.25">
      <c r="A149" s="214"/>
      <c r="B149" s="211"/>
      <c r="C149" s="217"/>
      <c r="D149" s="220"/>
      <c r="E149" s="223"/>
      <c r="F149" s="61" t="s">
        <v>30</v>
      </c>
      <c r="G149" s="40"/>
      <c r="H149" s="94"/>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95"/>
      <c r="AK149" s="121"/>
      <c r="AL149" s="121"/>
      <c r="AM149" s="121"/>
      <c r="AN149" s="121"/>
      <c r="AO149" s="121"/>
      <c r="AP149" s="121"/>
      <c r="AQ149" s="121"/>
      <c r="AR149" s="121"/>
      <c r="AS149" s="121"/>
      <c r="AT149" s="121"/>
      <c r="AU149" s="121"/>
      <c r="AV149" s="121"/>
      <c r="AW149" s="121"/>
      <c r="AX149" s="121"/>
      <c r="AY149" s="121"/>
      <c r="AZ149" s="121"/>
      <c r="BA149" s="121"/>
      <c r="BB149" s="121"/>
      <c r="BC149" s="121"/>
      <c r="BD149" s="121"/>
      <c r="BE149" s="121"/>
      <c r="BF149" s="121"/>
      <c r="BG149" s="121"/>
      <c r="BH149" s="121"/>
      <c r="BI149" s="121"/>
      <c r="BJ149" s="121"/>
      <c r="BK149" s="121"/>
      <c r="BL149" s="121"/>
      <c r="BM149" s="121"/>
      <c r="BN149" s="121"/>
      <c r="BO149" s="121"/>
      <c r="BP149" s="121"/>
      <c r="BQ149" s="121"/>
      <c r="BR149" s="121"/>
      <c r="BS149" s="121"/>
      <c r="BT149" s="121"/>
      <c r="BU149" s="121"/>
      <c r="BV149" s="121"/>
      <c r="BW149" s="121"/>
      <c r="BX149" s="121"/>
      <c r="BY149" s="121"/>
      <c r="BZ149" s="121"/>
      <c r="CA149" s="121"/>
      <c r="CB149" s="121"/>
      <c r="CC149" s="121"/>
      <c r="CD149" s="121"/>
      <c r="CE149" s="121"/>
      <c r="CF149" s="121"/>
      <c r="CG149" s="121"/>
      <c r="CH149" s="121"/>
      <c r="CI149" s="121"/>
      <c r="CJ149" s="121"/>
      <c r="CK149" s="121"/>
      <c r="CL149" s="121"/>
      <c r="CM149" s="121"/>
      <c r="CN149" s="121"/>
      <c r="CO149" s="121"/>
      <c r="CP149" s="121"/>
      <c r="CQ149" s="121"/>
      <c r="CR149" s="121"/>
      <c r="CS149" s="121"/>
      <c r="CT149" s="121"/>
      <c r="CU149" s="121"/>
      <c r="CV149" s="127"/>
      <c r="CW149" s="21"/>
      <c r="CX149" s="129"/>
    </row>
    <row r="150" spans="1:102" ht="15" customHeight="1" thickBot="1" x14ac:dyDescent="0.3">
      <c r="A150" s="215"/>
      <c r="B150" s="212"/>
      <c r="C150" s="218"/>
      <c r="D150" s="221"/>
      <c r="E150" s="224"/>
      <c r="F150" s="63" t="s">
        <v>31</v>
      </c>
      <c r="G150" s="43"/>
      <c r="H150" s="96"/>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97"/>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8"/>
      <c r="CW150" s="21"/>
      <c r="CX150" s="129"/>
    </row>
    <row r="151" spans="1:102" ht="15" customHeight="1" thickBot="1" x14ac:dyDescent="0.3">
      <c r="A151" s="213"/>
      <c r="B151" s="113" t="s">
        <v>17</v>
      </c>
      <c r="C151" s="216"/>
      <c r="D151" s="219"/>
      <c r="E151" s="222"/>
      <c r="F151" s="42" t="s">
        <v>18</v>
      </c>
      <c r="G151" s="22" t="str">
        <f t="shared" ref="G151" si="44">IF(COUNTIF(I151:CV153,"&gt;0"),"Yes","No")</f>
        <v>No</v>
      </c>
      <c r="H151" s="87"/>
      <c r="I151" s="84"/>
      <c r="J151" s="83"/>
      <c r="K151" s="83"/>
      <c r="L151" s="83"/>
      <c r="M151" s="83"/>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8"/>
      <c r="AK151" s="117"/>
      <c r="AL151" s="117"/>
      <c r="AM151" s="117"/>
      <c r="AN151" s="117"/>
      <c r="AO151" s="117"/>
      <c r="AP151" s="117"/>
      <c r="AQ151" s="117"/>
      <c r="AR151" s="117"/>
      <c r="AS151" s="117"/>
      <c r="AT151" s="117"/>
      <c r="AU151" s="117"/>
      <c r="AV151" s="117"/>
      <c r="AW151" s="117"/>
      <c r="AX151" s="117"/>
      <c r="AY151" s="117"/>
      <c r="AZ151" s="117"/>
      <c r="BA151" s="117"/>
      <c r="BB151" s="117"/>
      <c r="BC151" s="117"/>
      <c r="BD151" s="117"/>
      <c r="BE151" s="117"/>
      <c r="BF151" s="117"/>
      <c r="BG151" s="117"/>
      <c r="BH151" s="117"/>
      <c r="BI151" s="117"/>
      <c r="BJ151" s="117"/>
      <c r="BK151" s="117"/>
      <c r="BL151" s="117"/>
      <c r="BM151" s="117"/>
      <c r="BN151" s="117"/>
      <c r="BO151" s="117"/>
      <c r="BP151" s="117"/>
      <c r="BQ151" s="117"/>
      <c r="BR151" s="117"/>
      <c r="BS151" s="117"/>
      <c r="BT151" s="117"/>
      <c r="BU151" s="117"/>
      <c r="BV151" s="117"/>
      <c r="BW151" s="117"/>
      <c r="BX151" s="117"/>
      <c r="BY151" s="117"/>
      <c r="BZ151" s="117"/>
      <c r="CA151" s="117"/>
      <c r="CB151" s="117"/>
      <c r="CC151" s="117"/>
      <c r="CD151" s="117"/>
      <c r="CE151" s="117"/>
      <c r="CF151" s="117"/>
      <c r="CG151" s="117"/>
      <c r="CH151" s="117"/>
      <c r="CI151" s="117"/>
      <c r="CJ151" s="117"/>
      <c r="CK151" s="117"/>
      <c r="CL151" s="117"/>
      <c r="CM151" s="117"/>
      <c r="CN151" s="117"/>
      <c r="CO151" s="117"/>
      <c r="CP151" s="117"/>
      <c r="CQ151" s="117"/>
      <c r="CR151" s="117"/>
      <c r="CS151" s="117"/>
      <c r="CT151" s="117"/>
      <c r="CU151" s="117"/>
      <c r="CV151" s="123"/>
      <c r="CW151" s="21"/>
      <c r="CX151" s="129"/>
    </row>
    <row r="152" spans="1:102" ht="15" customHeight="1" thickBot="1" x14ac:dyDescent="0.3">
      <c r="A152" s="214"/>
      <c r="B152" s="114"/>
      <c r="C152" s="217"/>
      <c r="D152" s="220"/>
      <c r="E152" s="223"/>
      <c r="F152" s="28" t="s">
        <v>20</v>
      </c>
      <c r="G152" s="40"/>
      <c r="H152" s="87"/>
      <c r="I152" s="26"/>
      <c r="J152" s="81"/>
      <c r="K152" s="81"/>
      <c r="L152" s="81"/>
      <c r="M152" s="81"/>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89"/>
      <c r="AK152" s="118"/>
      <c r="AL152" s="118"/>
      <c r="AM152" s="118"/>
      <c r="AN152" s="118"/>
      <c r="AO152" s="118"/>
      <c r="AP152" s="118"/>
      <c r="AQ152" s="118"/>
      <c r="AR152" s="118"/>
      <c r="AS152" s="118"/>
      <c r="AT152" s="118"/>
      <c r="AU152" s="118"/>
      <c r="AV152" s="118"/>
      <c r="AW152" s="118"/>
      <c r="AX152" s="118"/>
      <c r="AY152" s="118"/>
      <c r="AZ152" s="118"/>
      <c r="BA152" s="118"/>
      <c r="BB152" s="118"/>
      <c r="BC152" s="118"/>
      <c r="BD152" s="118"/>
      <c r="BE152" s="118"/>
      <c r="BF152" s="118"/>
      <c r="BG152" s="118"/>
      <c r="BH152" s="118"/>
      <c r="BI152" s="118"/>
      <c r="BJ152" s="118"/>
      <c r="BK152" s="118"/>
      <c r="BL152" s="118"/>
      <c r="BM152" s="118"/>
      <c r="BN152" s="118"/>
      <c r="BO152" s="118"/>
      <c r="BP152" s="118"/>
      <c r="BQ152" s="118"/>
      <c r="BR152" s="118"/>
      <c r="BS152" s="118"/>
      <c r="BT152" s="118"/>
      <c r="BU152" s="118"/>
      <c r="BV152" s="118"/>
      <c r="BW152" s="118"/>
      <c r="BX152" s="118"/>
      <c r="BY152" s="118"/>
      <c r="BZ152" s="118"/>
      <c r="CA152" s="118"/>
      <c r="CB152" s="118"/>
      <c r="CC152" s="118"/>
      <c r="CD152" s="118"/>
      <c r="CE152" s="118"/>
      <c r="CF152" s="118"/>
      <c r="CG152" s="118"/>
      <c r="CH152" s="118"/>
      <c r="CI152" s="118"/>
      <c r="CJ152" s="118"/>
      <c r="CK152" s="118"/>
      <c r="CL152" s="118"/>
      <c r="CM152" s="118"/>
      <c r="CN152" s="118"/>
      <c r="CO152" s="118"/>
      <c r="CP152" s="118"/>
      <c r="CQ152" s="118"/>
      <c r="CR152" s="118"/>
      <c r="CS152" s="118"/>
      <c r="CT152" s="118"/>
      <c r="CU152" s="118"/>
      <c r="CV152" s="124"/>
      <c r="CW152" s="21"/>
      <c r="CX152" s="129"/>
    </row>
    <row r="153" spans="1:102" ht="15" customHeight="1" thickBot="1" x14ac:dyDescent="0.3">
      <c r="A153" s="214"/>
      <c r="B153" s="113" t="s">
        <v>21</v>
      </c>
      <c r="C153" s="217"/>
      <c r="D153" s="220"/>
      <c r="E153" s="223"/>
      <c r="F153" s="28" t="s">
        <v>22</v>
      </c>
      <c r="G153" s="40"/>
      <c r="H153" s="87"/>
      <c r="I153" s="26"/>
      <c r="J153" s="81"/>
      <c r="K153" s="81"/>
      <c r="L153" s="81"/>
      <c r="M153" s="81"/>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89"/>
      <c r="AK153" s="118"/>
      <c r="AL153" s="118"/>
      <c r="AM153" s="118"/>
      <c r="AN153" s="118"/>
      <c r="AO153" s="118"/>
      <c r="AP153" s="118"/>
      <c r="AQ153" s="118"/>
      <c r="AR153" s="118"/>
      <c r="AS153" s="118"/>
      <c r="AT153" s="118"/>
      <c r="AU153" s="118"/>
      <c r="AV153" s="118"/>
      <c r="AW153" s="118"/>
      <c r="AX153" s="118"/>
      <c r="AY153" s="118"/>
      <c r="AZ153" s="118"/>
      <c r="BA153" s="118"/>
      <c r="BB153" s="118"/>
      <c r="BC153" s="118"/>
      <c r="BD153" s="118"/>
      <c r="BE153" s="118"/>
      <c r="BF153" s="118"/>
      <c r="BG153" s="118"/>
      <c r="BH153" s="118"/>
      <c r="BI153" s="118"/>
      <c r="BJ153" s="118"/>
      <c r="BK153" s="118"/>
      <c r="BL153" s="118"/>
      <c r="BM153" s="118"/>
      <c r="BN153" s="118"/>
      <c r="BO153" s="118"/>
      <c r="BP153" s="118"/>
      <c r="BQ153" s="118"/>
      <c r="BR153" s="118"/>
      <c r="BS153" s="118"/>
      <c r="BT153" s="118"/>
      <c r="BU153" s="118"/>
      <c r="BV153" s="118"/>
      <c r="BW153" s="118"/>
      <c r="BX153" s="118"/>
      <c r="BY153" s="118"/>
      <c r="BZ153" s="118"/>
      <c r="CA153" s="118"/>
      <c r="CB153" s="118"/>
      <c r="CC153" s="118"/>
      <c r="CD153" s="118"/>
      <c r="CE153" s="118"/>
      <c r="CF153" s="118"/>
      <c r="CG153" s="118"/>
      <c r="CH153" s="118"/>
      <c r="CI153" s="118"/>
      <c r="CJ153" s="118"/>
      <c r="CK153" s="118"/>
      <c r="CL153" s="118"/>
      <c r="CM153" s="118"/>
      <c r="CN153" s="118"/>
      <c r="CO153" s="118"/>
      <c r="CP153" s="118"/>
      <c r="CQ153" s="118"/>
      <c r="CR153" s="118"/>
      <c r="CS153" s="118"/>
      <c r="CT153" s="118"/>
      <c r="CU153" s="118"/>
      <c r="CV153" s="124"/>
      <c r="CW153" s="21"/>
      <c r="CX153" s="129"/>
    </row>
    <row r="154" spans="1:102" ht="15" customHeight="1" x14ac:dyDescent="0.25">
      <c r="A154" s="214"/>
      <c r="B154" s="210"/>
      <c r="C154" s="217"/>
      <c r="D154" s="220"/>
      <c r="E154" s="223"/>
      <c r="F154" s="29" t="s">
        <v>23</v>
      </c>
      <c r="G154" s="131" t="str">
        <f t="shared" ref="G154" si="45">IF(COUNTIF(I154:CV156,"&gt;0"),"Yes","No")</f>
        <v>No</v>
      </c>
      <c r="H154" s="90"/>
      <c r="I154" s="27"/>
      <c r="J154" s="82"/>
      <c r="K154" s="82"/>
      <c r="L154" s="82"/>
      <c r="M154" s="82"/>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91"/>
      <c r="AK154" s="119"/>
      <c r="AL154" s="119"/>
      <c r="AM154" s="119"/>
      <c r="AN154" s="119"/>
      <c r="AO154" s="119"/>
      <c r="AP154" s="119"/>
      <c r="AQ154" s="119"/>
      <c r="AR154" s="119"/>
      <c r="AS154" s="119"/>
      <c r="AT154" s="119"/>
      <c r="AU154" s="119"/>
      <c r="AV154" s="119"/>
      <c r="AW154" s="119"/>
      <c r="AX154" s="119"/>
      <c r="AY154" s="119"/>
      <c r="AZ154" s="119"/>
      <c r="BA154" s="119"/>
      <c r="BB154" s="119"/>
      <c r="BC154" s="119"/>
      <c r="BD154" s="119"/>
      <c r="BE154" s="119"/>
      <c r="BF154" s="119"/>
      <c r="BG154" s="119"/>
      <c r="BH154" s="119"/>
      <c r="BI154" s="119"/>
      <c r="BJ154" s="119"/>
      <c r="BK154" s="119"/>
      <c r="BL154" s="119"/>
      <c r="BM154" s="119"/>
      <c r="BN154" s="119"/>
      <c r="BO154" s="119"/>
      <c r="BP154" s="119"/>
      <c r="BQ154" s="119"/>
      <c r="BR154" s="119"/>
      <c r="BS154" s="119"/>
      <c r="BT154" s="119"/>
      <c r="BU154" s="119"/>
      <c r="BV154" s="119"/>
      <c r="BW154" s="119"/>
      <c r="BX154" s="119"/>
      <c r="BY154" s="119"/>
      <c r="BZ154" s="119"/>
      <c r="CA154" s="119"/>
      <c r="CB154" s="119"/>
      <c r="CC154" s="119"/>
      <c r="CD154" s="119"/>
      <c r="CE154" s="119"/>
      <c r="CF154" s="119"/>
      <c r="CG154" s="119"/>
      <c r="CH154" s="119"/>
      <c r="CI154" s="119"/>
      <c r="CJ154" s="119"/>
      <c r="CK154" s="119"/>
      <c r="CL154" s="119"/>
      <c r="CM154" s="119"/>
      <c r="CN154" s="119"/>
      <c r="CO154" s="119"/>
      <c r="CP154" s="119"/>
      <c r="CQ154" s="119"/>
      <c r="CR154" s="119"/>
      <c r="CS154" s="119"/>
      <c r="CT154" s="119"/>
      <c r="CU154" s="119"/>
      <c r="CV154" s="125"/>
      <c r="CW154" s="21"/>
      <c r="CX154" s="129"/>
    </row>
    <row r="155" spans="1:102" ht="15" customHeight="1" x14ac:dyDescent="0.25">
      <c r="A155" s="214"/>
      <c r="B155" s="211"/>
      <c r="C155" s="217"/>
      <c r="D155" s="220"/>
      <c r="E155" s="223"/>
      <c r="F155" s="29" t="s">
        <v>24</v>
      </c>
      <c r="G155" s="40"/>
      <c r="H155" s="90"/>
      <c r="I155" s="27"/>
      <c r="J155" s="82"/>
      <c r="K155" s="82"/>
      <c r="L155" s="82"/>
      <c r="M155" s="82"/>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91"/>
      <c r="AK155" s="119"/>
      <c r="AL155" s="119"/>
      <c r="AM155" s="119"/>
      <c r="AN155" s="119"/>
      <c r="AO155" s="119"/>
      <c r="AP155" s="119"/>
      <c r="AQ155" s="119"/>
      <c r="AR155" s="119"/>
      <c r="AS155" s="119"/>
      <c r="AT155" s="119"/>
      <c r="AU155" s="119"/>
      <c r="AV155" s="119"/>
      <c r="AW155" s="119"/>
      <c r="AX155" s="119"/>
      <c r="AY155" s="119"/>
      <c r="AZ155" s="119"/>
      <c r="BA155" s="119"/>
      <c r="BB155" s="119"/>
      <c r="BC155" s="119"/>
      <c r="BD155" s="119"/>
      <c r="BE155" s="119"/>
      <c r="BF155" s="119"/>
      <c r="BG155" s="119"/>
      <c r="BH155" s="119"/>
      <c r="BI155" s="119"/>
      <c r="BJ155" s="119"/>
      <c r="BK155" s="119"/>
      <c r="BL155" s="119"/>
      <c r="BM155" s="119"/>
      <c r="BN155" s="119"/>
      <c r="BO155" s="119"/>
      <c r="BP155" s="119"/>
      <c r="BQ155" s="119"/>
      <c r="BR155" s="119"/>
      <c r="BS155" s="119"/>
      <c r="BT155" s="119"/>
      <c r="BU155" s="119"/>
      <c r="BV155" s="119"/>
      <c r="BW155" s="119"/>
      <c r="BX155" s="119"/>
      <c r="BY155" s="119"/>
      <c r="BZ155" s="119"/>
      <c r="CA155" s="119"/>
      <c r="CB155" s="119"/>
      <c r="CC155" s="119"/>
      <c r="CD155" s="119"/>
      <c r="CE155" s="119"/>
      <c r="CF155" s="119"/>
      <c r="CG155" s="119"/>
      <c r="CH155" s="119"/>
      <c r="CI155" s="119"/>
      <c r="CJ155" s="119"/>
      <c r="CK155" s="119"/>
      <c r="CL155" s="119"/>
      <c r="CM155" s="119"/>
      <c r="CN155" s="119"/>
      <c r="CO155" s="119"/>
      <c r="CP155" s="119"/>
      <c r="CQ155" s="119"/>
      <c r="CR155" s="119"/>
      <c r="CS155" s="119"/>
      <c r="CT155" s="119"/>
      <c r="CU155" s="119"/>
      <c r="CV155" s="125"/>
      <c r="CW155" s="21"/>
      <c r="CX155" s="129"/>
    </row>
    <row r="156" spans="1:102" ht="15" customHeight="1" thickBot="1" x14ac:dyDescent="0.3">
      <c r="A156" s="214"/>
      <c r="B156" s="211"/>
      <c r="C156" s="217"/>
      <c r="D156" s="220"/>
      <c r="E156" s="223"/>
      <c r="F156" s="29" t="s">
        <v>25</v>
      </c>
      <c r="G156" s="40"/>
      <c r="H156" s="90"/>
      <c r="I156" s="27"/>
      <c r="J156" s="82"/>
      <c r="K156" s="82"/>
      <c r="L156" s="82"/>
      <c r="M156" s="82"/>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91"/>
      <c r="AK156" s="119"/>
      <c r="AL156" s="119"/>
      <c r="AM156" s="119"/>
      <c r="AN156" s="119"/>
      <c r="AO156" s="119"/>
      <c r="AP156" s="119"/>
      <c r="AQ156" s="119"/>
      <c r="AR156" s="119"/>
      <c r="AS156" s="119"/>
      <c r="AT156" s="119"/>
      <c r="AU156" s="119"/>
      <c r="AV156" s="119"/>
      <c r="AW156" s="119"/>
      <c r="AX156" s="119"/>
      <c r="AY156" s="119"/>
      <c r="AZ156" s="119"/>
      <c r="BA156" s="119"/>
      <c r="BB156" s="119"/>
      <c r="BC156" s="119"/>
      <c r="BD156" s="119"/>
      <c r="BE156" s="119"/>
      <c r="BF156" s="119"/>
      <c r="BG156" s="119"/>
      <c r="BH156" s="119"/>
      <c r="BI156" s="119"/>
      <c r="BJ156" s="119"/>
      <c r="BK156" s="119"/>
      <c r="BL156" s="119"/>
      <c r="BM156" s="119"/>
      <c r="BN156" s="119"/>
      <c r="BO156" s="119"/>
      <c r="BP156" s="119"/>
      <c r="BQ156" s="119"/>
      <c r="BR156" s="119"/>
      <c r="BS156" s="119"/>
      <c r="BT156" s="119"/>
      <c r="BU156" s="119"/>
      <c r="BV156" s="119"/>
      <c r="BW156" s="119"/>
      <c r="BX156" s="119"/>
      <c r="BY156" s="119"/>
      <c r="BZ156" s="119"/>
      <c r="CA156" s="119"/>
      <c r="CB156" s="119"/>
      <c r="CC156" s="119"/>
      <c r="CD156" s="119"/>
      <c r="CE156" s="119"/>
      <c r="CF156" s="119"/>
      <c r="CG156" s="119"/>
      <c r="CH156" s="119"/>
      <c r="CI156" s="119"/>
      <c r="CJ156" s="119"/>
      <c r="CK156" s="119"/>
      <c r="CL156" s="119"/>
      <c r="CM156" s="119"/>
      <c r="CN156" s="119"/>
      <c r="CO156" s="119"/>
      <c r="CP156" s="119"/>
      <c r="CQ156" s="119"/>
      <c r="CR156" s="119"/>
      <c r="CS156" s="119"/>
      <c r="CT156" s="119"/>
      <c r="CU156" s="119"/>
      <c r="CV156" s="125"/>
      <c r="CW156" s="21"/>
      <c r="CX156" s="129"/>
    </row>
    <row r="157" spans="1:102" ht="15" customHeight="1" x14ac:dyDescent="0.25">
      <c r="A157" s="214"/>
      <c r="B157" s="211"/>
      <c r="C157" s="217"/>
      <c r="D157" s="220"/>
      <c r="E157" s="223"/>
      <c r="F157" s="30" t="s">
        <v>26</v>
      </c>
      <c r="G157" s="132" t="str">
        <f t="shared" ref="G157" si="46">IF(COUNTIF(I157:CV159,"&gt;0"),"Yes","No")</f>
        <v>No</v>
      </c>
      <c r="H157" s="92"/>
      <c r="I157" s="80"/>
      <c r="J157" s="80"/>
      <c r="K157" s="80"/>
      <c r="L157" s="80"/>
      <c r="M157" s="80"/>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93"/>
      <c r="AK157" s="120"/>
      <c r="AL157" s="120"/>
      <c r="AM157" s="120"/>
      <c r="AN157" s="120"/>
      <c r="AO157" s="120"/>
      <c r="AP157" s="120"/>
      <c r="AQ157" s="120"/>
      <c r="AR157" s="120"/>
      <c r="AS157" s="120"/>
      <c r="AT157" s="120"/>
      <c r="AU157" s="120"/>
      <c r="AV157" s="120"/>
      <c r="AW157" s="120"/>
      <c r="AX157" s="120"/>
      <c r="AY157" s="120"/>
      <c r="AZ157" s="120"/>
      <c r="BA157" s="120"/>
      <c r="BB157" s="120"/>
      <c r="BC157" s="120"/>
      <c r="BD157" s="120"/>
      <c r="BE157" s="120"/>
      <c r="BF157" s="120"/>
      <c r="BG157" s="120"/>
      <c r="BH157" s="120"/>
      <c r="BI157" s="120"/>
      <c r="BJ157" s="120"/>
      <c r="BK157" s="120"/>
      <c r="BL157" s="120"/>
      <c r="BM157" s="120"/>
      <c r="BN157" s="120"/>
      <c r="BO157" s="120"/>
      <c r="BP157" s="120"/>
      <c r="BQ157" s="120"/>
      <c r="BR157" s="120"/>
      <c r="BS157" s="120"/>
      <c r="BT157" s="120"/>
      <c r="BU157" s="120"/>
      <c r="BV157" s="120"/>
      <c r="BW157" s="120"/>
      <c r="BX157" s="120"/>
      <c r="BY157" s="120"/>
      <c r="BZ157" s="120"/>
      <c r="CA157" s="120"/>
      <c r="CB157" s="120"/>
      <c r="CC157" s="120"/>
      <c r="CD157" s="120"/>
      <c r="CE157" s="120"/>
      <c r="CF157" s="120"/>
      <c r="CG157" s="120"/>
      <c r="CH157" s="120"/>
      <c r="CI157" s="120"/>
      <c r="CJ157" s="120"/>
      <c r="CK157" s="120"/>
      <c r="CL157" s="120"/>
      <c r="CM157" s="120"/>
      <c r="CN157" s="120"/>
      <c r="CO157" s="120"/>
      <c r="CP157" s="120"/>
      <c r="CQ157" s="120"/>
      <c r="CR157" s="120"/>
      <c r="CS157" s="120"/>
      <c r="CT157" s="120"/>
      <c r="CU157" s="120"/>
      <c r="CV157" s="126"/>
      <c r="CW157" s="21"/>
      <c r="CX157" s="129"/>
    </row>
    <row r="158" spans="1:102" ht="15" customHeight="1" x14ac:dyDescent="0.25">
      <c r="A158" s="214"/>
      <c r="B158" s="211"/>
      <c r="C158" s="217"/>
      <c r="D158" s="220"/>
      <c r="E158" s="223"/>
      <c r="F158" s="30" t="s">
        <v>27</v>
      </c>
      <c r="G158" s="40"/>
      <c r="H158" s="92"/>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93"/>
      <c r="AK158" s="120"/>
      <c r="AL158" s="120"/>
      <c r="AM158" s="120"/>
      <c r="AN158" s="120"/>
      <c r="AO158" s="120"/>
      <c r="AP158" s="120"/>
      <c r="AQ158" s="120"/>
      <c r="AR158" s="120"/>
      <c r="AS158" s="120"/>
      <c r="AT158" s="120"/>
      <c r="AU158" s="120"/>
      <c r="AV158" s="120"/>
      <c r="AW158" s="120"/>
      <c r="AX158" s="120"/>
      <c r="AY158" s="120"/>
      <c r="AZ158" s="120"/>
      <c r="BA158" s="120"/>
      <c r="BB158" s="120"/>
      <c r="BC158" s="120"/>
      <c r="BD158" s="120"/>
      <c r="BE158" s="120"/>
      <c r="BF158" s="120"/>
      <c r="BG158" s="120"/>
      <c r="BH158" s="120"/>
      <c r="BI158" s="120"/>
      <c r="BJ158" s="120"/>
      <c r="BK158" s="120"/>
      <c r="BL158" s="120"/>
      <c r="BM158" s="120"/>
      <c r="BN158" s="120"/>
      <c r="BO158" s="120"/>
      <c r="BP158" s="120"/>
      <c r="BQ158" s="120"/>
      <c r="BR158" s="120"/>
      <c r="BS158" s="120"/>
      <c r="BT158" s="120"/>
      <c r="BU158" s="120"/>
      <c r="BV158" s="120"/>
      <c r="BW158" s="120"/>
      <c r="BX158" s="120"/>
      <c r="BY158" s="120"/>
      <c r="BZ158" s="120"/>
      <c r="CA158" s="120"/>
      <c r="CB158" s="120"/>
      <c r="CC158" s="120"/>
      <c r="CD158" s="120"/>
      <c r="CE158" s="120"/>
      <c r="CF158" s="120"/>
      <c r="CG158" s="120"/>
      <c r="CH158" s="120"/>
      <c r="CI158" s="120"/>
      <c r="CJ158" s="120"/>
      <c r="CK158" s="120"/>
      <c r="CL158" s="120"/>
      <c r="CM158" s="120"/>
      <c r="CN158" s="120"/>
      <c r="CO158" s="120"/>
      <c r="CP158" s="120"/>
      <c r="CQ158" s="120"/>
      <c r="CR158" s="120"/>
      <c r="CS158" s="120"/>
      <c r="CT158" s="120"/>
      <c r="CU158" s="120"/>
      <c r="CV158" s="126"/>
      <c r="CW158" s="21"/>
      <c r="CX158" s="129"/>
    </row>
    <row r="159" spans="1:102" ht="15" customHeight="1" thickBot="1" x14ac:dyDescent="0.3">
      <c r="A159" s="214"/>
      <c r="B159" s="211"/>
      <c r="C159" s="217"/>
      <c r="D159" s="220"/>
      <c r="E159" s="223"/>
      <c r="F159" s="30" t="s">
        <v>28</v>
      </c>
      <c r="G159" s="40"/>
      <c r="H159" s="92"/>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93"/>
      <c r="AK159" s="120"/>
      <c r="AL159" s="120"/>
      <c r="AM159" s="120"/>
      <c r="AN159" s="120"/>
      <c r="AO159" s="120"/>
      <c r="AP159" s="120"/>
      <c r="AQ159" s="120"/>
      <c r="AR159" s="120"/>
      <c r="AS159" s="120"/>
      <c r="AT159" s="120"/>
      <c r="AU159" s="120"/>
      <c r="AV159" s="120"/>
      <c r="AW159" s="120"/>
      <c r="AX159" s="120"/>
      <c r="AY159" s="120"/>
      <c r="AZ159" s="120"/>
      <c r="BA159" s="120"/>
      <c r="BB159" s="120"/>
      <c r="BC159" s="120"/>
      <c r="BD159" s="120"/>
      <c r="BE159" s="120"/>
      <c r="BF159" s="120"/>
      <c r="BG159" s="120"/>
      <c r="BH159" s="120"/>
      <c r="BI159" s="120"/>
      <c r="BJ159" s="120"/>
      <c r="BK159" s="120"/>
      <c r="BL159" s="120"/>
      <c r="BM159" s="120"/>
      <c r="BN159" s="120"/>
      <c r="BO159" s="120"/>
      <c r="BP159" s="120"/>
      <c r="BQ159" s="120"/>
      <c r="BR159" s="120"/>
      <c r="BS159" s="120"/>
      <c r="BT159" s="120"/>
      <c r="BU159" s="120"/>
      <c r="BV159" s="120"/>
      <c r="BW159" s="120"/>
      <c r="BX159" s="120"/>
      <c r="BY159" s="120"/>
      <c r="BZ159" s="120"/>
      <c r="CA159" s="120"/>
      <c r="CB159" s="120"/>
      <c r="CC159" s="120"/>
      <c r="CD159" s="120"/>
      <c r="CE159" s="120"/>
      <c r="CF159" s="120"/>
      <c r="CG159" s="120"/>
      <c r="CH159" s="120"/>
      <c r="CI159" s="120"/>
      <c r="CJ159" s="120"/>
      <c r="CK159" s="120"/>
      <c r="CL159" s="120"/>
      <c r="CM159" s="120"/>
      <c r="CN159" s="120"/>
      <c r="CO159" s="120"/>
      <c r="CP159" s="120"/>
      <c r="CQ159" s="120"/>
      <c r="CR159" s="120"/>
      <c r="CS159" s="120"/>
      <c r="CT159" s="120"/>
      <c r="CU159" s="120"/>
      <c r="CV159" s="126"/>
      <c r="CW159" s="21"/>
      <c r="CX159" s="129"/>
    </row>
    <row r="160" spans="1:102" ht="15" customHeight="1" x14ac:dyDescent="0.25">
      <c r="A160" s="214"/>
      <c r="B160" s="211"/>
      <c r="C160" s="217"/>
      <c r="D160" s="220"/>
      <c r="E160" s="223"/>
      <c r="F160" s="61" t="s">
        <v>29</v>
      </c>
      <c r="G160" s="133" t="str">
        <f t="shared" ref="G160" si="47">IF(COUNTIF(I160:CV162,"&gt;0"),"Yes","No")</f>
        <v>No</v>
      </c>
      <c r="H160" s="94"/>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95"/>
      <c r="AK160" s="121"/>
      <c r="AL160" s="121"/>
      <c r="AM160" s="121"/>
      <c r="AN160" s="121"/>
      <c r="AO160" s="121"/>
      <c r="AP160" s="121"/>
      <c r="AQ160" s="121"/>
      <c r="AR160" s="121"/>
      <c r="AS160" s="121"/>
      <c r="AT160" s="121"/>
      <c r="AU160" s="121"/>
      <c r="AV160" s="121"/>
      <c r="AW160" s="121"/>
      <c r="AX160" s="121"/>
      <c r="AY160" s="121"/>
      <c r="AZ160" s="121"/>
      <c r="BA160" s="121"/>
      <c r="BB160" s="121"/>
      <c r="BC160" s="121"/>
      <c r="BD160" s="121"/>
      <c r="BE160" s="121"/>
      <c r="BF160" s="121"/>
      <c r="BG160" s="121"/>
      <c r="BH160" s="121"/>
      <c r="BI160" s="121"/>
      <c r="BJ160" s="121"/>
      <c r="BK160" s="121"/>
      <c r="BL160" s="121"/>
      <c r="BM160" s="121"/>
      <c r="BN160" s="121"/>
      <c r="BO160" s="121"/>
      <c r="BP160" s="121"/>
      <c r="BQ160" s="121"/>
      <c r="BR160" s="121"/>
      <c r="BS160" s="121"/>
      <c r="BT160" s="121"/>
      <c r="BU160" s="121"/>
      <c r="BV160" s="121"/>
      <c r="BW160" s="121"/>
      <c r="BX160" s="121"/>
      <c r="BY160" s="121"/>
      <c r="BZ160" s="121"/>
      <c r="CA160" s="121"/>
      <c r="CB160" s="121"/>
      <c r="CC160" s="121"/>
      <c r="CD160" s="121"/>
      <c r="CE160" s="121"/>
      <c r="CF160" s="121"/>
      <c r="CG160" s="121"/>
      <c r="CH160" s="121"/>
      <c r="CI160" s="121"/>
      <c r="CJ160" s="121"/>
      <c r="CK160" s="121"/>
      <c r="CL160" s="121"/>
      <c r="CM160" s="121"/>
      <c r="CN160" s="121"/>
      <c r="CO160" s="121"/>
      <c r="CP160" s="121"/>
      <c r="CQ160" s="121"/>
      <c r="CR160" s="121"/>
      <c r="CS160" s="121"/>
      <c r="CT160" s="121"/>
      <c r="CU160" s="121"/>
      <c r="CV160" s="127"/>
      <c r="CW160" s="21"/>
      <c r="CX160" s="129"/>
    </row>
    <row r="161" spans="1:102" ht="15" customHeight="1" x14ac:dyDescent="0.25">
      <c r="A161" s="214"/>
      <c r="B161" s="211"/>
      <c r="C161" s="217"/>
      <c r="D161" s="220"/>
      <c r="E161" s="223"/>
      <c r="F161" s="61" t="s">
        <v>30</v>
      </c>
      <c r="G161" s="40"/>
      <c r="H161" s="94"/>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95"/>
      <c r="AK161" s="121"/>
      <c r="AL161" s="121"/>
      <c r="AM161" s="121"/>
      <c r="AN161" s="121"/>
      <c r="AO161" s="121"/>
      <c r="AP161" s="121"/>
      <c r="AQ161" s="121"/>
      <c r="AR161" s="121"/>
      <c r="AS161" s="121"/>
      <c r="AT161" s="121"/>
      <c r="AU161" s="121"/>
      <c r="AV161" s="121"/>
      <c r="AW161" s="121"/>
      <c r="AX161" s="121"/>
      <c r="AY161" s="121"/>
      <c r="AZ161" s="121"/>
      <c r="BA161" s="121"/>
      <c r="BB161" s="121"/>
      <c r="BC161" s="121"/>
      <c r="BD161" s="121"/>
      <c r="BE161" s="121"/>
      <c r="BF161" s="121"/>
      <c r="BG161" s="121"/>
      <c r="BH161" s="121"/>
      <c r="BI161" s="121"/>
      <c r="BJ161" s="121"/>
      <c r="BK161" s="121"/>
      <c r="BL161" s="121"/>
      <c r="BM161" s="121"/>
      <c r="BN161" s="121"/>
      <c r="BO161" s="121"/>
      <c r="BP161" s="121"/>
      <c r="BQ161" s="121"/>
      <c r="BR161" s="121"/>
      <c r="BS161" s="121"/>
      <c r="BT161" s="121"/>
      <c r="BU161" s="121"/>
      <c r="BV161" s="121"/>
      <c r="BW161" s="121"/>
      <c r="BX161" s="121"/>
      <c r="BY161" s="121"/>
      <c r="BZ161" s="121"/>
      <c r="CA161" s="121"/>
      <c r="CB161" s="121"/>
      <c r="CC161" s="121"/>
      <c r="CD161" s="121"/>
      <c r="CE161" s="121"/>
      <c r="CF161" s="121"/>
      <c r="CG161" s="121"/>
      <c r="CH161" s="121"/>
      <c r="CI161" s="121"/>
      <c r="CJ161" s="121"/>
      <c r="CK161" s="121"/>
      <c r="CL161" s="121"/>
      <c r="CM161" s="121"/>
      <c r="CN161" s="121"/>
      <c r="CO161" s="121"/>
      <c r="CP161" s="121"/>
      <c r="CQ161" s="121"/>
      <c r="CR161" s="121"/>
      <c r="CS161" s="121"/>
      <c r="CT161" s="121"/>
      <c r="CU161" s="121"/>
      <c r="CV161" s="127"/>
      <c r="CW161" s="21"/>
      <c r="CX161" s="129"/>
    </row>
    <row r="162" spans="1:102" ht="15" customHeight="1" thickBot="1" x14ac:dyDescent="0.3">
      <c r="A162" s="215"/>
      <c r="B162" s="212"/>
      <c r="C162" s="218"/>
      <c r="D162" s="221"/>
      <c r="E162" s="224"/>
      <c r="F162" s="63" t="s">
        <v>31</v>
      </c>
      <c r="G162" s="43"/>
      <c r="H162" s="96"/>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97"/>
      <c r="AK162" s="122"/>
      <c r="AL162" s="122"/>
      <c r="AM162" s="122"/>
      <c r="AN162" s="122"/>
      <c r="AO162" s="122"/>
      <c r="AP162" s="122"/>
      <c r="AQ162" s="122"/>
      <c r="AR162" s="122"/>
      <c r="AS162" s="122"/>
      <c r="AT162" s="122"/>
      <c r="AU162" s="122"/>
      <c r="AV162" s="122"/>
      <c r="AW162" s="122"/>
      <c r="AX162" s="122"/>
      <c r="AY162" s="122"/>
      <c r="AZ162" s="122"/>
      <c r="BA162" s="122"/>
      <c r="BB162" s="122"/>
      <c r="BC162" s="122"/>
      <c r="BD162" s="122"/>
      <c r="BE162" s="122"/>
      <c r="BF162" s="122"/>
      <c r="BG162" s="122"/>
      <c r="BH162" s="122"/>
      <c r="BI162" s="122"/>
      <c r="BJ162" s="122"/>
      <c r="BK162" s="122"/>
      <c r="BL162" s="122"/>
      <c r="BM162" s="122"/>
      <c r="BN162" s="122"/>
      <c r="BO162" s="122"/>
      <c r="BP162" s="122"/>
      <c r="BQ162" s="122"/>
      <c r="BR162" s="122"/>
      <c r="BS162" s="122"/>
      <c r="BT162" s="122"/>
      <c r="BU162" s="122"/>
      <c r="BV162" s="122"/>
      <c r="BW162" s="122"/>
      <c r="BX162" s="122"/>
      <c r="BY162" s="122"/>
      <c r="BZ162" s="122"/>
      <c r="CA162" s="122"/>
      <c r="CB162" s="122"/>
      <c r="CC162" s="122"/>
      <c r="CD162" s="122"/>
      <c r="CE162" s="122"/>
      <c r="CF162" s="122"/>
      <c r="CG162" s="122"/>
      <c r="CH162" s="122"/>
      <c r="CI162" s="122"/>
      <c r="CJ162" s="122"/>
      <c r="CK162" s="122"/>
      <c r="CL162" s="122"/>
      <c r="CM162" s="122"/>
      <c r="CN162" s="122"/>
      <c r="CO162" s="122"/>
      <c r="CP162" s="122"/>
      <c r="CQ162" s="122"/>
      <c r="CR162" s="122"/>
      <c r="CS162" s="122"/>
      <c r="CT162" s="122"/>
      <c r="CU162" s="122"/>
      <c r="CV162" s="128"/>
      <c r="CW162" s="21"/>
      <c r="CX162" s="129"/>
    </row>
    <row r="163" spans="1:102" ht="15" customHeight="1" thickBot="1" x14ac:dyDescent="0.3">
      <c r="A163" s="213"/>
      <c r="B163" s="113" t="s">
        <v>17</v>
      </c>
      <c r="C163" s="216"/>
      <c r="D163" s="219"/>
      <c r="E163" s="222"/>
      <c r="F163" s="42" t="s">
        <v>18</v>
      </c>
      <c r="G163" s="22" t="str">
        <f t="shared" ref="G163" si="48">IF(COUNTIF(I163:CV165,"&gt;0"),"Yes","No")</f>
        <v>No</v>
      </c>
      <c r="H163" s="87"/>
      <c r="I163" s="84"/>
      <c r="J163" s="83"/>
      <c r="K163" s="83"/>
      <c r="L163" s="83"/>
      <c r="M163" s="83"/>
      <c r="N163" s="84"/>
      <c r="O163" s="84"/>
      <c r="P163" s="84"/>
      <c r="Q163" s="84"/>
      <c r="R163" s="84"/>
      <c r="S163" s="84"/>
      <c r="T163" s="84"/>
      <c r="U163" s="84"/>
      <c r="V163" s="84"/>
      <c r="W163" s="84"/>
      <c r="X163" s="84"/>
      <c r="Y163" s="84"/>
      <c r="Z163" s="84"/>
      <c r="AA163" s="84"/>
      <c r="AB163" s="84"/>
      <c r="AC163" s="84"/>
      <c r="AD163" s="84"/>
      <c r="AE163" s="84"/>
      <c r="AF163" s="84"/>
      <c r="AG163" s="84"/>
      <c r="AH163" s="84"/>
      <c r="AI163" s="84"/>
      <c r="AJ163" s="88"/>
      <c r="AK163" s="117"/>
      <c r="AL163" s="117"/>
      <c r="AM163" s="117"/>
      <c r="AN163" s="117"/>
      <c r="AO163" s="117"/>
      <c r="AP163" s="117"/>
      <c r="AQ163" s="117"/>
      <c r="AR163" s="117"/>
      <c r="AS163" s="117"/>
      <c r="AT163" s="117"/>
      <c r="AU163" s="117"/>
      <c r="AV163" s="117"/>
      <c r="AW163" s="117"/>
      <c r="AX163" s="117"/>
      <c r="AY163" s="117"/>
      <c r="AZ163" s="117"/>
      <c r="BA163" s="117"/>
      <c r="BB163" s="117"/>
      <c r="BC163" s="117"/>
      <c r="BD163" s="117"/>
      <c r="BE163" s="117"/>
      <c r="BF163" s="117"/>
      <c r="BG163" s="117"/>
      <c r="BH163" s="117"/>
      <c r="BI163" s="117"/>
      <c r="BJ163" s="117"/>
      <c r="BK163" s="117"/>
      <c r="BL163" s="117"/>
      <c r="BM163" s="117"/>
      <c r="BN163" s="117"/>
      <c r="BO163" s="117"/>
      <c r="BP163" s="117"/>
      <c r="BQ163" s="117"/>
      <c r="BR163" s="117"/>
      <c r="BS163" s="117"/>
      <c r="BT163" s="117"/>
      <c r="BU163" s="117"/>
      <c r="BV163" s="117"/>
      <c r="BW163" s="117"/>
      <c r="BX163" s="117"/>
      <c r="BY163" s="117"/>
      <c r="BZ163" s="117"/>
      <c r="CA163" s="117"/>
      <c r="CB163" s="117"/>
      <c r="CC163" s="117"/>
      <c r="CD163" s="117"/>
      <c r="CE163" s="117"/>
      <c r="CF163" s="117"/>
      <c r="CG163" s="117"/>
      <c r="CH163" s="117"/>
      <c r="CI163" s="117"/>
      <c r="CJ163" s="117"/>
      <c r="CK163" s="117"/>
      <c r="CL163" s="117"/>
      <c r="CM163" s="117"/>
      <c r="CN163" s="117"/>
      <c r="CO163" s="117"/>
      <c r="CP163" s="117"/>
      <c r="CQ163" s="117"/>
      <c r="CR163" s="117"/>
      <c r="CS163" s="117"/>
      <c r="CT163" s="117"/>
      <c r="CU163" s="117"/>
      <c r="CV163" s="123"/>
      <c r="CW163" s="21"/>
      <c r="CX163" s="129"/>
    </row>
    <row r="164" spans="1:102" ht="15" customHeight="1" thickBot="1" x14ac:dyDescent="0.3">
      <c r="A164" s="214"/>
      <c r="B164" s="114"/>
      <c r="C164" s="217"/>
      <c r="D164" s="220"/>
      <c r="E164" s="223"/>
      <c r="F164" s="28" t="s">
        <v>20</v>
      </c>
      <c r="G164" s="40"/>
      <c r="H164" s="87"/>
      <c r="I164" s="26"/>
      <c r="J164" s="81"/>
      <c r="K164" s="81"/>
      <c r="L164" s="81"/>
      <c r="M164" s="81"/>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89"/>
      <c r="AK164" s="118"/>
      <c r="AL164" s="118"/>
      <c r="AM164" s="118"/>
      <c r="AN164" s="118"/>
      <c r="AO164" s="118"/>
      <c r="AP164" s="118"/>
      <c r="AQ164" s="118"/>
      <c r="AR164" s="118"/>
      <c r="AS164" s="118"/>
      <c r="AT164" s="118"/>
      <c r="AU164" s="118"/>
      <c r="AV164" s="118"/>
      <c r="AW164" s="118"/>
      <c r="AX164" s="118"/>
      <c r="AY164" s="118"/>
      <c r="AZ164" s="118"/>
      <c r="BA164" s="118"/>
      <c r="BB164" s="118"/>
      <c r="BC164" s="118"/>
      <c r="BD164" s="118"/>
      <c r="BE164" s="118"/>
      <c r="BF164" s="118"/>
      <c r="BG164" s="118"/>
      <c r="BH164" s="118"/>
      <c r="BI164" s="118"/>
      <c r="BJ164" s="118"/>
      <c r="BK164" s="118"/>
      <c r="BL164" s="118"/>
      <c r="BM164" s="118"/>
      <c r="BN164" s="118"/>
      <c r="BO164" s="118"/>
      <c r="BP164" s="118"/>
      <c r="BQ164" s="118"/>
      <c r="BR164" s="118"/>
      <c r="BS164" s="118"/>
      <c r="BT164" s="118"/>
      <c r="BU164" s="118"/>
      <c r="BV164" s="118"/>
      <c r="BW164" s="118"/>
      <c r="BX164" s="118"/>
      <c r="BY164" s="118"/>
      <c r="BZ164" s="118"/>
      <c r="CA164" s="118"/>
      <c r="CB164" s="118"/>
      <c r="CC164" s="118"/>
      <c r="CD164" s="118"/>
      <c r="CE164" s="118"/>
      <c r="CF164" s="118"/>
      <c r="CG164" s="118"/>
      <c r="CH164" s="118"/>
      <c r="CI164" s="118"/>
      <c r="CJ164" s="118"/>
      <c r="CK164" s="118"/>
      <c r="CL164" s="118"/>
      <c r="CM164" s="118"/>
      <c r="CN164" s="118"/>
      <c r="CO164" s="118"/>
      <c r="CP164" s="118"/>
      <c r="CQ164" s="118"/>
      <c r="CR164" s="118"/>
      <c r="CS164" s="118"/>
      <c r="CT164" s="118"/>
      <c r="CU164" s="118"/>
      <c r="CV164" s="124"/>
      <c r="CW164" s="21"/>
      <c r="CX164" s="129"/>
    </row>
    <row r="165" spans="1:102" ht="15" customHeight="1" thickBot="1" x14ac:dyDescent="0.3">
      <c r="A165" s="214"/>
      <c r="B165" s="113" t="s">
        <v>21</v>
      </c>
      <c r="C165" s="217"/>
      <c r="D165" s="220"/>
      <c r="E165" s="223"/>
      <c r="F165" s="28" t="s">
        <v>22</v>
      </c>
      <c r="G165" s="40"/>
      <c r="H165" s="87"/>
      <c r="I165" s="26"/>
      <c r="J165" s="81"/>
      <c r="K165" s="81"/>
      <c r="L165" s="81"/>
      <c r="M165" s="81"/>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89"/>
      <c r="AK165" s="118"/>
      <c r="AL165" s="118"/>
      <c r="AM165" s="118"/>
      <c r="AN165" s="118"/>
      <c r="AO165" s="118"/>
      <c r="AP165" s="118"/>
      <c r="AQ165" s="118"/>
      <c r="AR165" s="118"/>
      <c r="AS165" s="118"/>
      <c r="AT165" s="118"/>
      <c r="AU165" s="118"/>
      <c r="AV165" s="118"/>
      <c r="AW165" s="118"/>
      <c r="AX165" s="118"/>
      <c r="AY165" s="118"/>
      <c r="AZ165" s="118"/>
      <c r="BA165" s="118"/>
      <c r="BB165" s="118"/>
      <c r="BC165" s="118"/>
      <c r="BD165" s="118"/>
      <c r="BE165" s="118"/>
      <c r="BF165" s="118"/>
      <c r="BG165" s="118"/>
      <c r="BH165" s="118"/>
      <c r="BI165" s="118"/>
      <c r="BJ165" s="118"/>
      <c r="BK165" s="118"/>
      <c r="BL165" s="118"/>
      <c r="BM165" s="118"/>
      <c r="BN165" s="118"/>
      <c r="BO165" s="118"/>
      <c r="BP165" s="118"/>
      <c r="BQ165" s="118"/>
      <c r="BR165" s="118"/>
      <c r="BS165" s="118"/>
      <c r="BT165" s="118"/>
      <c r="BU165" s="118"/>
      <c r="BV165" s="118"/>
      <c r="BW165" s="118"/>
      <c r="BX165" s="118"/>
      <c r="BY165" s="118"/>
      <c r="BZ165" s="118"/>
      <c r="CA165" s="118"/>
      <c r="CB165" s="118"/>
      <c r="CC165" s="118"/>
      <c r="CD165" s="118"/>
      <c r="CE165" s="118"/>
      <c r="CF165" s="118"/>
      <c r="CG165" s="118"/>
      <c r="CH165" s="118"/>
      <c r="CI165" s="118"/>
      <c r="CJ165" s="118"/>
      <c r="CK165" s="118"/>
      <c r="CL165" s="118"/>
      <c r="CM165" s="118"/>
      <c r="CN165" s="118"/>
      <c r="CO165" s="118"/>
      <c r="CP165" s="118"/>
      <c r="CQ165" s="118"/>
      <c r="CR165" s="118"/>
      <c r="CS165" s="118"/>
      <c r="CT165" s="118"/>
      <c r="CU165" s="118"/>
      <c r="CV165" s="124"/>
      <c r="CW165" s="21"/>
      <c r="CX165" s="129"/>
    </row>
    <row r="166" spans="1:102" ht="15" customHeight="1" x14ac:dyDescent="0.25">
      <c r="A166" s="214"/>
      <c r="B166" s="210"/>
      <c r="C166" s="217"/>
      <c r="D166" s="220"/>
      <c r="E166" s="223"/>
      <c r="F166" s="29" t="s">
        <v>23</v>
      </c>
      <c r="G166" s="131" t="str">
        <f t="shared" ref="G166" si="49">IF(COUNTIF(I166:CV168,"&gt;0"),"Yes","No")</f>
        <v>No</v>
      </c>
      <c r="H166" s="90"/>
      <c r="I166" s="27"/>
      <c r="J166" s="82"/>
      <c r="K166" s="82"/>
      <c r="L166" s="82"/>
      <c r="M166" s="82"/>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91"/>
      <c r="AK166" s="119"/>
      <c r="AL166" s="119"/>
      <c r="AM166" s="119"/>
      <c r="AN166" s="119"/>
      <c r="AO166" s="119"/>
      <c r="AP166" s="119"/>
      <c r="AQ166" s="119"/>
      <c r="AR166" s="119"/>
      <c r="AS166" s="119"/>
      <c r="AT166" s="119"/>
      <c r="AU166" s="119"/>
      <c r="AV166" s="119"/>
      <c r="AW166" s="119"/>
      <c r="AX166" s="119"/>
      <c r="AY166" s="119"/>
      <c r="AZ166" s="119"/>
      <c r="BA166" s="119"/>
      <c r="BB166" s="119"/>
      <c r="BC166" s="119"/>
      <c r="BD166" s="119"/>
      <c r="BE166" s="119"/>
      <c r="BF166" s="119"/>
      <c r="BG166" s="119"/>
      <c r="BH166" s="119"/>
      <c r="BI166" s="119"/>
      <c r="BJ166" s="119"/>
      <c r="BK166" s="119"/>
      <c r="BL166" s="119"/>
      <c r="BM166" s="119"/>
      <c r="BN166" s="119"/>
      <c r="BO166" s="119"/>
      <c r="BP166" s="119"/>
      <c r="BQ166" s="119"/>
      <c r="BR166" s="119"/>
      <c r="BS166" s="119"/>
      <c r="BT166" s="119"/>
      <c r="BU166" s="119"/>
      <c r="BV166" s="119"/>
      <c r="BW166" s="119"/>
      <c r="BX166" s="119"/>
      <c r="BY166" s="119"/>
      <c r="BZ166" s="119"/>
      <c r="CA166" s="119"/>
      <c r="CB166" s="119"/>
      <c r="CC166" s="119"/>
      <c r="CD166" s="119"/>
      <c r="CE166" s="119"/>
      <c r="CF166" s="119"/>
      <c r="CG166" s="119"/>
      <c r="CH166" s="119"/>
      <c r="CI166" s="119"/>
      <c r="CJ166" s="119"/>
      <c r="CK166" s="119"/>
      <c r="CL166" s="119"/>
      <c r="CM166" s="119"/>
      <c r="CN166" s="119"/>
      <c r="CO166" s="119"/>
      <c r="CP166" s="119"/>
      <c r="CQ166" s="119"/>
      <c r="CR166" s="119"/>
      <c r="CS166" s="119"/>
      <c r="CT166" s="119"/>
      <c r="CU166" s="119"/>
      <c r="CV166" s="125"/>
      <c r="CW166" s="21"/>
      <c r="CX166" s="129"/>
    </row>
    <row r="167" spans="1:102" ht="15" customHeight="1" x14ac:dyDescent="0.25">
      <c r="A167" s="214"/>
      <c r="B167" s="211"/>
      <c r="C167" s="217"/>
      <c r="D167" s="220"/>
      <c r="E167" s="223"/>
      <c r="F167" s="29" t="s">
        <v>24</v>
      </c>
      <c r="G167" s="40"/>
      <c r="H167" s="90"/>
      <c r="I167" s="27"/>
      <c r="J167" s="82"/>
      <c r="K167" s="82"/>
      <c r="L167" s="82"/>
      <c r="M167" s="82"/>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91"/>
      <c r="AK167" s="119"/>
      <c r="AL167" s="119"/>
      <c r="AM167" s="119"/>
      <c r="AN167" s="119"/>
      <c r="AO167" s="119"/>
      <c r="AP167" s="119"/>
      <c r="AQ167" s="119"/>
      <c r="AR167" s="119"/>
      <c r="AS167" s="119"/>
      <c r="AT167" s="119"/>
      <c r="AU167" s="119"/>
      <c r="AV167" s="119"/>
      <c r="AW167" s="119"/>
      <c r="AX167" s="119"/>
      <c r="AY167" s="119"/>
      <c r="AZ167" s="119"/>
      <c r="BA167" s="119"/>
      <c r="BB167" s="119"/>
      <c r="BC167" s="119"/>
      <c r="BD167" s="119"/>
      <c r="BE167" s="119"/>
      <c r="BF167" s="119"/>
      <c r="BG167" s="119"/>
      <c r="BH167" s="119"/>
      <c r="BI167" s="119"/>
      <c r="BJ167" s="119"/>
      <c r="BK167" s="119"/>
      <c r="BL167" s="119"/>
      <c r="BM167" s="119"/>
      <c r="BN167" s="119"/>
      <c r="BO167" s="119"/>
      <c r="BP167" s="119"/>
      <c r="BQ167" s="119"/>
      <c r="BR167" s="119"/>
      <c r="BS167" s="119"/>
      <c r="BT167" s="119"/>
      <c r="BU167" s="119"/>
      <c r="BV167" s="119"/>
      <c r="BW167" s="119"/>
      <c r="BX167" s="119"/>
      <c r="BY167" s="119"/>
      <c r="BZ167" s="119"/>
      <c r="CA167" s="119"/>
      <c r="CB167" s="119"/>
      <c r="CC167" s="119"/>
      <c r="CD167" s="119"/>
      <c r="CE167" s="119"/>
      <c r="CF167" s="119"/>
      <c r="CG167" s="119"/>
      <c r="CH167" s="119"/>
      <c r="CI167" s="119"/>
      <c r="CJ167" s="119"/>
      <c r="CK167" s="119"/>
      <c r="CL167" s="119"/>
      <c r="CM167" s="119"/>
      <c r="CN167" s="119"/>
      <c r="CO167" s="119"/>
      <c r="CP167" s="119"/>
      <c r="CQ167" s="119"/>
      <c r="CR167" s="119"/>
      <c r="CS167" s="119"/>
      <c r="CT167" s="119"/>
      <c r="CU167" s="119"/>
      <c r="CV167" s="125"/>
      <c r="CW167" s="21"/>
      <c r="CX167" s="129"/>
    </row>
    <row r="168" spans="1:102" ht="15" customHeight="1" thickBot="1" x14ac:dyDescent="0.3">
      <c r="A168" s="214"/>
      <c r="B168" s="211"/>
      <c r="C168" s="217"/>
      <c r="D168" s="220"/>
      <c r="E168" s="223"/>
      <c r="F168" s="29" t="s">
        <v>25</v>
      </c>
      <c r="G168" s="40"/>
      <c r="H168" s="90"/>
      <c r="I168" s="27"/>
      <c r="J168" s="82"/>
      <c r="K168" s="82"/>
      <c r="L168" s="82"/>
      <c r="M168" s="82"/>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91"/>
      <c r="AK168" s="119"/>
      <c r="AL168" s="119"/>
      <c r="AM168" s="119"/>
      <c r="AN168" s="119"/>
      <c r="AO168" s="119"/>
      <c r="AP168" s="119"/>
      <c r="AQ168" s="119"/>
      <c r="AR168" s="119"/>
      <c r="AS168" s="119"/>
      <c r="AT168" s="119"/>
      <c r="AU168" s="119"/>
      <c r="AV168" s="119"/>
      <c r="AW168" s="119"/>
      <c r="AX168" s="119"/>
      <c r="AY168" s="119"/>
      <c r="AZ168" s="119"/>
      <c r="BA168" s="119"/>
      <c r="BB168" s="119"/>
      <c r="BC168" s="119"/>
      <c r="BD168" s="119"/>
      <c r="BE168" s="119"/>
      <c r="BF168" s="119"/>
      <c r="BG168" s="119"/>
      <c r="BH168" s="119"/>
      <c r="BI168" s="119"/>
      <c r="BJ168" s="119"/>
      <c r="BK168" s="119"/>
      <c r="BL168" s="119"/>
      <c r="BM168" s="119"/>
      <c r="BN168" s="119"/>
      <c r="BO168" s="119"/>
      <c r="BP168" s="119"/>
      <c r="BQ168" s="119"/>
      <c r="BR168" s="119"/>
      <c r="BS168" s="119"/>
      <c r="BT168" s="119"/>
      <c r="BU168" s="119"/>
      <c r="BV168" s="119"/>
      <c r="BW168" s="119"/>
      <c r="BX168" s="119"/>
      <c r="BY168" s="119"/>
      <c r="BZ168" s="119"/>
      <c r="CA168" s="119"/>
      <c r="CB168" s="119"/>
      <c r="CC168" s="119"/>
      <c r="CD168" s="119"/>
      <c r="CE168" s="119"/>
      <c r="CF168" s="119"/>
      <c r="CG168" s="119"/>
      <c r="CH168" s="119"/>
      <c r="CI168" s="119"/>
      <c r="CJ168" s="119"/>
      <c r="CK168" s="119"/>
      <c r="CL168" s="119"/>
      <c r="CM168" s="119"/>
      <c r="CN168" s="119"/>
      <c r="CO168" s="119"/>
      <c r="CP168" s="119"/>
      <c r="CQ168" s="119"/>
      <c r="CR168" s="119"/>
      <c r="CS168" s="119"/>
      <c r="CT168" s="119"/>
      <c r="CU168" s="119"/>
      <c r="CV168" s="125"/>
      <c r="CW168" s="21"/>
      <c r="CX168" s="129"/>
    </row>
    <row r="169" spans="1:102" ht="15" customHeight="1" x14ac:dyDescent="0.25">
      <c r="A169" s="214"/>
      <c r="B169" s="211"/>
      <c r="C169" s="217"/>
      <c r="D169" s="220"/>
      <c r="E169" s="223"/>
      <c r="F169" s="30" t="s">
        <v>26</v>
      </c>
      <c r="G169" s="132" t="str">
        <f t="shared" ref="G169" si="50">IF(COUNTIF(I169:CV171,"&gt;0"),"Yes","No")</f>
        <v>No</v>
      </c>
      <c r="H169" s="92"/>
      <c r="I169" s="80"/>
      <c r="J169" s="80"/>
      <c r="K169" s="80"/>
      <c r="L169" s="80"/>
      <c r="M169" s="80"/>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93"/>
      <c r="AK169" s="120"/>
      <c r="AL169" s="120"/>
      <c r="AM169" s="120"/>
      <c r="AN169" s="120"/>
      <c r="AO169" s="120"/>
      <c r="AP169" s="120"/>
      <c r="AQ169" s="120"/>
      <c r="AR169" s="120"/>
      <c r="AS169" s="120"/>
      <c r="AT169" s="120"/>
      <c r="AU169" s="120"/>
      <c r="AV169" s="120"/>
      <c r="AW169" s="120"/>
      <c r="AX169" s="120"/>
      <c r="AY169" s="120"/>
      <c r="AZ169" s="120"/>
      <c r="BA169" s="120"/>
      <c r="BB169" s="120"/>
      <c r="BC169" s="120"/>
      <c r="BD169" s="120"/>
      <c r="BE169" s="120"/>
      <c r="BF169" s="120"/>
      <c r="BG169" s="120"/>
      <c r="BH169" s="120"/>
      <c r="BI169" s="120"/>
      <c r="BJ169" s="120"/>
      <c r="BK169" s="120"/>
      <c r="BL169" s="120"/>
      <c r="BM169" s="120"/>
      <c r="BN169" s="120"/>
      <c r="BO169" s="120"/>
      <c r="BP169" s="120"/>
      <c r="BQ169" s="120"/>
      <c r="BR169" s="120"/>
      <c r="BS169" s="120"/>
      <c r="BT169" s="120"/>
      <c r="BU169" s="120"/>
      <c r="BV169" s="120"/>
      <c r="BW169" s="120"/>
      <c r="BX169" s="120"/>
      <c r="BY169" s="120"/>
      <c r="BZ169" s="120"/>
      <c r="CA169" s="120"/>
      <c r="CB169" s="120"/>
      <c r="CC169" s="120"/>
      <c r="CD169" s="120"/>
      <c r="CE169" s="120"/>
      <c r="CF169" s="120"/>
      <c r="CG169" s="120"/>
      <c r="CH169" s="120"/>
      <c r="CI169" s="120"/>
      <c r="CJ169" s="120"/>
      <c r="CK169" s="120"/>
      <c r="CL169" s="120"/>
      <c r="CM169" s="120"/>
      <c r="CN169" s="120"/>
      <c r="CO169" s="120"/>
      <c r="CP169" s="120"/>
      <c r="CQ169" s="120"/>
      <c r="CR169" s="120"/>
      <c r="CS169" s="120"/>
      <c r="CT169" s="120"/>
      <c r="CU169" s="120"/>
      <c r="CV169" s="126"/>
      <c r="CW169" s="21"/>
      <c r="CX169" s="129"/>
    </row>
    <row r="170" spans="1:102" ht="15" customHeight="1" x14ac:dyDescent="0.25">
      <c r="A170" s="214"/>
      <c r="B170" s="211"/>
      <c r="C170" s="217"/>
      <c r="D170" s="220"/>
      <c r="E170" s="223"/>
      <c r="F170" s="30" t="s">
        <v>27</v>
      </c>
      <c r="G170" s="40"/>
      <c r="H170" s="92"/>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93"/>
      <c r="AK170" s="120"/>
      <c r="AL170" s="120"/>
      <c r="AM170" s="120"/>
      <c r="AN170" s="120"/>
      <c r="AO170" s="120"/>
      <c r="AP170" s="120"/>
      <c r="AQ170" s="120"/>
      <c r="AR170" s="120"/>
      <c r="AS170" s="120"/>
      <c r="AT170" s="120"/>
      <c r="AU170" s="120"/>
      <c r="AV170" s="120"/>
      <c r="AW170" s="120"/>
      <c r="AX170" s="120"/>
      <c r="AY170" s="120"/>
      <c r="AZ170" s="120"/>
      <c r="BA170" s="120"/>
      <c r="BB170" s="120"/>
      <c r="BC170" s="120"/>
      <c r="BD170" s="120"/>
      <c r="BE170" s="120"/>
      <c r="BF170" s="120"/>
      <c r="BG170" s="120"/>
      <c r="BH170" s="120"/>
      <c r="BI170" s="120"/>
      <c r="BJ170" s="120"/>
      <c r="BK170" s="120"/>
      <c r="BL170" s="120"/>
      <c r="BM170" s="120"/>
      <c r="BN170" s="120"/>
      <c r="BO170" s="120"/>
      <c r="BP170" s="120"/>
      <c r="BQ170" s="120"/>
      <c r="BR170" s="120"/>
      <c r="BS170" s="120"/>
      <c r="BT170" s="120"/>
      <c r="BU170" s="120"/>
      <c r="BV170" s="120"/>
      <c r="BW170" s="120"/>
      <c r="BX170" s="120"/>
      <c r="BY170" s="120"/>
      <c r="BZ170" s="120"/>
      <c r="CA170" s="120"/>
      <c r="CB170" s="120"/>
      <c r="CC170" s="120"/>
      <c r="CD170" s="120"/>
      <c r="CE170" s="120"/>
      <c r="CF170" s="120"/>
      <c r="CG170" s="120"/>
      <c r="CH170" s="120"/>
      <c r="CI170" s="120"/>
      <c r="CJ170" s="120"/>
      <c r="CK170" s="120"/>
      <c r="CL170" s="120"/>
      <c r="CM170" s="120"/>
      <c r="CN170" s="120"/>
      <c r="CO170" s="120"/>
      <c r="CP170" s="120"/>
      <c r="CQ170" s="120"/>
      <c r="CR170" s="120"/>
      <c r="CS170" s="120"/>
      <c r="CT170" s="120"/>
      <c r="CU170" s="120"/>
      <c r="CV170" s="126"/>
      <c r="CW170" s="21"/>
      <c r="CX170" s="129"/>
    </row>
    <row r="171" spans="1:102" ht="15" customHeight="1" thickBot="1" x14ac:dyDescent="0.3">
      <c r="A171" s="214"/>
      <c r="B171" s="211"/>
      <c r="C171" s="217"/>
      <c r="D171" s="220"/>
      <c r="E171" s="223"/>
      <c r="F171" s="30" t="s">
        <v>28</v>
      </c>
      <c r="G171" s="40"/>
      <c r="H171" s="92"/>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93"/>
      <c r="AK171" s="120"/>
      <c r="AL171" s="120"/>
      <c r="AM171" s="120"/>
      <c r="AN171" s="120"/>
      <c r="AO171" s="120"/>
      <c r="AP171" s="120"/>
      <c r="AQ171" s="120"/>
      <c r="AR171" s="120"/>
      <c r="AS171" s="120"/>
      <c r="AT171" s="120"/>
      <c r="AU171" s="120"/>
      <c r="AV171" s="120"/>
      <c r="AW171" s="120"/>
      <c r="AX171" s="120"/>
      <c r="AY171" s="120"/>
      <c r="AZ171" s="120"/>
      <c r="BA171" s="120"/>
      <c r="BB171" s="120"/>
      <c r="BC171" s="120"/>
      <c r="BD171" s="120"/>
      <c r="BE171" s="120"/>
      <c r="BF171" s="120"/>
      <c r="BG171" s="120"/>
      <c r="BH171" s="120"/>
      <c r="BI171" s="120"/>
      <c r="BJ171" s="120"/>
      <c r="BK171" s="120"/>
      <c r="BL171" s="120"/>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c r="CH171" s="120"/>
      <c r="CI171" s="120"/>
      <c r="CJ171" s="120"/>
      <c r="CK171" s="120"/>
      <c r="CL171" s="120"/>
      <c r="CM171" s="120"/>
      <c r="CN171" s="120"/>
      <c r="CO171" s="120"/>
      <c r="CP171" s="120"/>
      <c r="CQ171" s="120"/>
      <c r="CR171" s="120"/>
      <c r="CS171" s="120"/>
      <c r="CT171" s="120"/>
      <c r="CU171" s="120"/>
      <c r="CV171" s="126"/>
      <c r="CW171" s="21"/>
      <c r="CX171" s="129"/>
    </row>
    <row r="172" spans="1:102" ht="15" customHeight="1" x14ac:dyDescent="0.25">
      <c r="A172" s="214"/>
      <c r="B172" s="211"/>
      <c r="C172" s="217"/>
      <c r="D172" s="220"/>
      <c r="E172" s="223"/>
      <c r="F172" s="61" t="s">
        <v>29</v>
      </c>
      <c r="G172" s="133" t="str">
        <f t="shared" ref="G172" si="51">IF(COUNTIF(I172:CV174,"&gt;0"),"Yes","No")</f>
        <v>No</v>
      </c>
      <c r="H172" s="94"/>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95"/>
      <c r="AK172" s="121"/>
      <c r="AL172" s="121"/>
      <c r="AM172" s="121"/>
      <c r="AN172" s="121"/>
      <c r="AO172" s="121"/>
      <c r="AP172" s="121"/>
      <c r="AQ172" s="121"/>
      <c r="AR172" s="121"/>
      <c r="AS172" s="121"/>
      <c r="AT172" s="121"/>
      <c r="AU172" s="121"/>
      <c r="AV172" s="121"/>
      <c r="AW172" s="121"/>
      <c r="AX172" s="121"/>
      <c r="AY172" s="121"/>
      <c r="AZ172" s="121"/>
      <c r="BA172" s="121"/>
      <c r="BB172" s="121"/>
      <c r="BC172" s="121"/>
      <c r="BD172" s="121"/>
      <c r="BE172" s="121"/>
      <c r="BF172" s="121"/>
      <c r="BG172" s="121"/>
      <c r="BH172" s="121"/>
      <c r="BI172" s="121"/>
      <c r="BJ172" s="121"/>
      <c r="BK172" s="121"/>
      <c r="BL172" s="121"/>
      <c r="BM172" s="121"/>
      <c r="BN172" s="121"/>
      <c r="BO172" s="121"/>
      <c r="BP172" s="121"/>
      <c r="BQ172" s="121"/>
      <c r="BR172" s="121"/>
      <c r="BS172" s="121"/>
      <c r="BT172" s="121"/>
      <c r="BU172" s="121"/>
      <c r="BV172" s="121"/>
      <c r="BW172" s="121"/>
      <c r="BX172" s="121"/>
      <c r="BY172" s="121"/>
      <c r="BZ172" s="121"/>
      <c r="CA172" s="121"/>
      <c r="CB172" s="121"/>
      <c r="CC172" s="121"/>
      <c r="CD172" s="121"/>
      <c r="CE172" s="121"/>
      <c r="CF172" s="121"/>
      <c r="CG172" s="121"/>
      <c r="CH172" s="121"/>
      <c r="CI172" s="121"/>
      <c r="CJ172" s="121"/>
      <c r="CK172" s="121"/>
      <c r="CL172" s="121"/>
      <c r="CM172" s="121"/>
      <c r="CN172" s="121"/>
      <c r="CO172" s="121"/>
      <c r="CP172" s="121"/>
      <c r="CQ172" s="121"/>
      <c r="CR172" s="121"/>
      <c r="CS172" s="121"/>
      <c r="CT172" s="121"/>
      <c r="CU172" s="121"/>
      <c r="CV172" s="127"/>
      <c r="CW172" s="21"/>
      <c r="CX172" s="129"/>
    </row>
    <row r="173" spans="1:102" ht="15" customHeight="1" x14ac:dyDescent="0.25">
      <c r="A173" s="214"/>
      <c r="B173" s="211"/>
      <c r="C173" s="217"/>
      <c r="D173" s="220"/>
      <c r="E173" s="223"/>
      <c r="F173" s="61" t="s">
        <v>30</v>
      </c>
      <c r="G173" s="40"/>
      <c r="H173" s="94"/>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95"/>
      <c r="AK173" s="121"/>
      <c r="AL173" s="121"/>
      <c r="AM173" s="121"/>
      <c r="AN173" s="121"/>
      <c r="AO173" s="121"/>
      <c r="AP173" s="121"/>
      <c r="AQ173" s="121"/>
      <c r="AR173" s="121"/>
      <c r="AS173" s="121"/>
      <c r="AT173" s="121"/>
      <c r="AU173" s="121"/>
      <c r="AV173" s="121"/>
      <c r="AW173" s="121"/>
      <c r="AX173" s="121"/>
      <c r="AY173" s="121"/>
      <c r="AZ173" s="121"/>
      <c r="BA173" s="121"/>
      <c r="BB173" s="121"/>
      <c r="BC173" s="121"/>
      <c r="BD173" s="121"/>
      <c r="BE173" s="121"/>
      <c r="BF173" s="121"/>
      <c r="BG173" s="121"/>
      <c r="BH173" s="121"/>
      <c r="BI173" s="121"/>
      <c r="BJ173" s="121"/>
      <c r="BK173" s="121"/>
      <c r="BL173" s="121"/>
      <c r="BM173" s="121"/>
      <c r="BN173" s="121"/>
      <c r="BO173" s="121"/>
      <c r="BP173" s="121"/>
      <c r="BQ173" s="121"/>
      <c r="BR173" s="121"/>
      <c r="BS173" s="121"/>
      <c r="BT173" s="121"/>
      <c r="BU173" s="121"/>
      <c r="BV173" s="121"/>
      <c r="BW173" s="121"/>
      <c r="BX173" s="121"/>
      <c r="BY173" s="121"/>
      <c r="BZ173" s="121"/>
      <c r="CA173" s="121"/>
      <c r="CB173" s="121"/>
      <c r="CC173" s="121"/>
      <c r="CD173" s="121"/>
      <c r="CE173" s="121"/>
      <c r="CF173" s="121"/>
      <c r="CG173" s="121"/>
      <c r="CH173" s="121"/>
      <c r="CI173" s="121"/>
      <c r="CJ173" s="121"/>
      <c r="CK173" s="121"/>
      <c r="CL173" s="121"/>
      <c r="CM173" s="121"/>
      <c r="CN173" s="121"/>
      <c r="CO173" s="121"/>
      <c r="CP173" s="121"/>
      <c r="CQ173" s="121"/>
      <c r="CR173" s="121"/>
      <c r="CS173" s="121"/>
      <c r="CT173" s="121"/>
      <c r="CU173" s="121"/>
      <c r="CV173" s="127"/>
      <c r="CW173" s="21"/>
      <c r="CX173" s="129"/>
    </row>
    <row r="174" spans="1:102" ht="15" customHeight="1" thickBot="1" x14ac:dyDescent="0.3">
      <c r="A174" s="215"/>
      <c r="B174" s="212"/>
      <c r="C174" s="218"/>
      <c r="D174" s="221"/>
      <c r="E174" s="224"/>
      <c r="F174" s="63" t="s">
        <v>31</v>
      </c>
      <c r="G174" s="43"/>
      <c r="H174" s="96"/>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c r="AI174" s="64"/>
      <c r="AJ174" s="97"/>
      <c r="AK174" s="122"/>
      <c r="AL174" s="122"/>
      <c r="AM174" s="122"/>
      <c r="AN174" s="122"/>
      <c r="AO174" s="122"/>
      <c r="AP174" s="122"/>
      <c r="AQ174" s="122"/>
      <c r="AR174" s="122"/>
      <c r="AS174" s="122"/>
      <c r="AT174" s="122"/>
      <c r="AU174" s="122"/>
      <c r="AV174" s="122"/>
      <c r="AW174" s="122"/>
      <c r="AX174" s="122"/>
      <c r="AY174" s="122"/>
      <c r="AZ174" s="122"/>
      <c r="BA174" s="122"/>
      <c r="BB174" s="122"/>
      <c r="BC174" s="122"/>
      <c r="BD174" s="122"/>
      <c r="BE174" s="122"/>
      <c r="BF174" s="122"/>
      <c r="BG174" s="122"/>
      <c r="BH174" s="122"/>
      <c r="BI174" s="122"/>
      <c r="BJ174" s="122"/>
      <c r="BK174" s="122"/>
      <c r="BL174" s="122"/>
      <c r="BM174" s="122"/>
      <c r="BN174" s="122"/>
      <c r="BO174" s="122"/>
      <c r="BP174" s="122"/>
      <c r="BQ174" s="122"/>
      <c r="BR174" s="122"/>
      <c r="BS174" s="122"/>
      <c r="BT174" s="122"/>
      <c r="BU174" s="122"/>
      <c r="BV174" s="122"/>
      <c r="BW174" s="122"/>
      <c r="BX174" s="122"/>
      <c r="BY174" s="122"/>
      <c r="BZ174" s="122"/>
      <c r="CA174" s="122"/>
      <c r="CB174" s="122"/>
      <c r="CC174" s="122"/>
      <c r="CD174" s="122"/>
      <c r="CE174" s="122"/>
      <c r="CF174" s="122"/>
      <c r="CG174" s="122"/>
      <c r="CH174" s="122"/>
      <c r="CI174" s="122"/>
      <c r="CJ174" s="122"/>
      <c r="CK174" s="122"/>
      <c r="CL174" s="122"/>
      <c r="CM174" s="122"/>
      <c r="CN174" s="122"/>
      <c r="CO174" s="122"/>
      <c r="CP174" s="122"/>
      <c r="CQ174" s="122"/>
      <c r="CR174" s="122"/>
      <c r="CS174" s="122"/>
      <c r="CT174" s="122"/>
      <c r="CU174" s="122"/>
      <c r="CV174" s="128"/>
      <c r="CW174" s="21"/>
      <c r="CX174" s="129"/>
    </row>
    <row r="175" spans="1:102" ht="15" customHeight="1" thickBot="1" x14ac:dyDescent="0.3">
      <c r="A175" s="213"/>
      <c r="B175" s="113" t="s">
        <v>17</v>
      </c>
      <c r="C175" s="216"/>
      <c r="D175" s="219"/>
      <c r="E175" s="222"/>
      <c r="F175" s="42" t="s">
        <v>18</v>
      </c>
      <c r="G175" s="22" t="str">
        <f t="shared" ref="G175" si="52">IF(COUNTIF(I175:CV177,"&gt;0"),"Yes","No")</f>
        <v>No</v>
      </c>
      <c r="H175" s="87"/>
      <c r="I175" s="84"/>
      <c r="J175" s="83"/>
      <c r="K175" s="83"/>
      <c r="L175" s="83"/>
      <c r="M175" s="83"/>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8"/>
      <c r="AK175" s="117"/>
      <c r="AL175" s="117"/>
      <c r="AM175" s="117"/>
      <c r="AN175" s="117"/>
      <c r="AO175" s="117"/>
      <c r="AP175" s="117"/>
      <c r="AQ175" s="117"/>
      <c r="AR175" s="117"/>
      <c r="AS175" s="117"/>
      <c r="AT175" s="117"/>
      <c r="AU175" s="117"/>
      <c r="AV175" s="117"/>
      <c r="AW175" s="117"/>
      <c r="AX175" s="117"/>
      <c r="AY175" s="117"/>
      <c r="AZ175" s="117"/>
      <c r="BA175" s="117"/>
      <c r="BB175" s="117"/>
      <c r="BC175" s="117"/>
      <c r="BD175" s="117"/>
      <c r="BE175" s="117"/>
      <c r="BF175" s="117"/>
      <c r="BG175" s="117"/>
      <c r="BH175" s="117"/>
      <c r="BI175" s="117"/>
      <c r="BJ175" s="117"/>
      <c r="BK175" s="117"/>
      <c r="BL175" s="117"/>
      <c r="BM175" s="117"/>
      <c r="BN175" s="117"/>
      <c r="BO175" s="117"/>
      <c r="BP175" s="117"/>
      <c r="BQ175" s="117"/>
      <c r="BR175" s="117"/>
      <c r="BS175" s="117"/>
      <c r="BT175" s="117"/>
      <c r="BU175" s="117"/>
      <c r="BV175" s="117"/>
      <c r="BW175" s="117"/>
      <c r="BX175" s="117"/>
      <c r="BY175" s="117"/>
      <c r="BZ175" s="117"/>
      <c r="CA175" s="117"/>
      <c r="CB175" s="117"/>
      <c r="CC175" s="117"/>
      <c r="CD175" s="117"/>
      <c r="CE175" s="117"/>
      <c r="CF175" s="117"/>
      <c r="CG175" s="117"/>
      <c r="CH175" s="117"/>
      <c r="CI175" s="117"/>
      <c r="CJ175" s="117"/>
      <c r="CK175" s="117"/>
      <c r="CL175" s="117"/>
      <c r="CM175" s="117"/>
      <c r="CN175" s="117"/>
      <c r="CO175" s="117"/>
      <c r="CP175" s="117"/>
      <c r="CQ175" s="117"/>
      <c r="CR175" s="117"/>
      <c r="CS175" s="117"/>
      <c r="CT175" s="117"/>
      <c r="CU175" s="117"/>
      <c r="CV175" s="123"/>
      <c r="CW175" s="21"/>
      <c r="CX175" s="129"/>
    </row>
    <row r="176" spans="1:102" ht="15" customHeight="1" thickBot="1" x14ac:dyDescent="0.3">
      <c r="A176" s="214"/>
      <c r="B176" s="114"/>
      <c r="C176" s="217"/>
      <c r="D176" s="220"/>
      <c r="E176" s="223"/>
      <c r="F176" s="28" t="s">
        <v>20</v>
      </c>
      <c r="G176" s="40"/>
      <c r="H176" s="87"/>
      <c r="I176" s="26"/>
      <c r="J176" s="81"/>
      <c r="K176" s="81"/>
      <c r="L176" s="81"/>
      <c r="M176" s="81"/>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89"/>
      <c r="AK176" s="118"/>
      <c r="AL176" s="118"/>
      <c r="AM176" s="118"/>
      <c r="AN176" s="118"/>
      <c r="AO176" s="118"/>
      <c r="AP176" s="118"/>
      <c r="AQ176" s="118"/>
      <c r="AR176" s="118"/>
      <c r="AS176" s="118"/>
      <c r="AT176" s="118"/>
      <c r="AU176" s="118"/>
      <c r="AV176" s="118"/>
      <c r="AW176" s="118"/>
      <c r="AX176" s="118"/>
      <c r="AY176" s="118"/>
      <c r="AZ176" s="118"/>
      <c r="BA176" s="118"/>
      <c r="BB176" s="118"/>
      <c r="BC176" s="118"/>
      <c r="BD176" s="118"/>
      <c r="BE176" s="118"/>
      <c r="BF176" s="118"/>
      <c r="BG176" s="118"/>
      <c r="BH176" s="118"/>
      <c r="BI176" s="118"/>
      <c r="BJ176" s="118"/>
      <c r="BK176" s="118"/>
      <c r="BL176" s="118"/>
      <c r="BM176" s="118"/>
      <c r="BN176" s="118"/>
      <c r="BO176" s="118"/>
      <c r="BP176" s="118"/>
      <c r="BQ176" s="118"/>
      <c r="BR176" s="118"/>
      <c r="BS176" s="118"/>
      <c r="BT176" s="118"/>
      <c r="BU176" s="118"/>
      <c r="BV176" s="118"/>
      <c r="BW176" s="118"/>
      <c r="BX176" s="118"/>
      <c r="BY176" s="118"/>
      <c r="BZ176" s="118"/>
      <c r="CA176" s="118"/>
      <c r="CB176" s="118"/>
      <c r="CC176" s="118"/>
      <c r="CD176" s="118"/>
      <c r="CE176" s="118"/>
      <c r="CF176" s="118"/>
      <c r="CG176" s="118"/>
      <c r="CH176" s="118"/>
      <c r="CI176" s="118"/>
      <c r="CJ176" s="118"/>
      <c r="CK176" s="118"/>
      <c r="CL176" s="118"/>
      <c r="CM176" s="118"/>
      <c r="CN176" s="118"/>
      <c r="CO176" s="118"/>
      <c r="CP176" s="118"/>
      <c r="CQ176" s="118"/>
      <c r="CR176" s="118"/>
      <c r="CS176" s="118"/>
      <c r="CT176" s="118"/>
      <c r="CU176" s="118"/>
      <c r="CV176" s="124"/>
      <c r="CW176" s="21"/>
      <c r="CX176" s="129"/>
    </row>
    <row r="177" spans="1:102" ht="15" customHeight="1" thickBot="1" x14ac:dyDescent="0.3">
      <c r="A177" s="214"/>
      <c r="B177" s="113" t="s">
        <v>21</v>
      </c>
      <c r="C177" s="217"/>
      <c r="D177" s="220"/>
      <c r="E177" s="223"/>
      <c r="F177" s="28" t="s">
        <v>22</v>
      </c>
      <c r="G177" s="40"/>
      <c r="H177" s="87"/>
      <c r="I177" s="26"/>
      <c r="J177" s="81"/>
      <c r="K177" s="81"/>
      <c r="L177" s="81"/>
      <c r="M177" s="81"/>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89"/>
      <c r="AK177" s="118"/>
      <c r="AL177" s="118"/>
      <c r="AM177" s="118"/>
      <c r="AN177" s="118"/>
      <c r="AO177" s="118"/>
      <c r="AP177" s="118"/>
      <c r="AQ177" s="118"/>
      <c r="AR177" s="118"/>
      <c r="AS177" s="118"/>
      <c r="AT177" s="118"/>
      <c r="AU177" s="118"/>
      <c r="AV177" s="118"/>
      <c r="AW177" s="118"/>
      <c r="AX177" s="118"/>
      <c r="AY177" s="118"/>
      <c r="AZ177" s="118"/>
      <c r="BA177" s="118"/>
      <c r="BB177" s="118"/>
      <c r="BC177" s="118"/>
      <c r="BD177" s="118"/>
      <c r="BE177" s="118"/>
      <c r="BF177" s="118"/>
      <c r="BG177" s="118"/>
      <c r="BH177" s="118"/>
      <c r="BI177" s="118"/>
      <c r="BJ177" s="118"/>
      <c r="BK177" s="118"/>
      <c r="BL177" s="118"/>
      <c r="BM177" s="118"/>
      <c r="BN177" s="118"/>
      <c r="BO177" s="118"/>
      <c r="BP177" s="118"/>
      <c r="BQ177" s="118"/>
      <c r="BR177" s="118"/>
      <c r="BS177" s="118"/>
      <c r="BT177" s="118"/>
      <c r="BU177" s="118"/>
      <c r="BV177" s="118"/>
      <c r="BW177" s="118"/>
      <c r="BX177" s="118"/>
      <c r="BY177" s="118"/>
      <c r="BZ177" s="118"/>
      <c r="CA177" s="118"/>
      <c r="CB177" s="118"/>
      <c r="CC177" s="118"/>
      <c r="CD177" s="118"/>
      <c r="CE177" s="118"/>
      <c r="CF177" s="118"/>
      <c r="CG177" s="118"/>
      <c r="CH177" s="118"/>
      <c r="CI177" s="118"/>
      <c r="CJ177" s="118"/>
      <c r="CK177" s="118"/>
      <c r="CL177" s="118"/>
      <c r="CM177" s="118"/>
      <c r="CN177" s="118"/>
      <c r="CO177" s="118"/>
      <c r="CP177" s="118"/>
      <c r="CQ177" s="118"/>
      <c r="CR177" s="118"/>
      <c r="CS177" s="118"/>
      <c r="CT177" s="118"/>
      <c r="CU177" s="118"/>
      <c r="CV177" s="124"/>
      <c r="CW177" s="21"/>
      <c r="CX177" s="129"/>
    </row>
    <row r="178" spans="1:102" ht="15" customHeight="1" x14ac:dyDescent="0.25">
      <c r="A178" s="214"/>
      <c r="B178" s="210"/>
      <c r="C178" s="217"/>
      <c r="D178" s="220"/>
      <c r="E178" s="223"/>
      <c r="F178" s="29" t="s">
        <v>23</v>
      </c>
      <c r="G178" s="131" t="str">
        <f t="shared" ref="G178" si="53">IF(COUNTIF(I178:CV180,"&gt;0"),"Yes","No")</f>
        <v>No</v>
      </c>
      <c r="H178" s="90"/>
      <c r="I178" s="27"/>
      <c r="J178" s="82"/>
      <c r="K178" s="82"/>
      <c r="L178" s="82"/>
      <c r="M178" s="82"/>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91"/>
      <c r="AK178" s="119"/>
      <c r="AL178" s="119"/>
      <c r="AM178" s="119"/>
      <c r="AN178" s="119"/>
      <c r="AO178" s="119"/>
      <c r="AP178" s="119"/>
      <c r="AQ178" s="119"/>
      <c r="AR178" s="119"/>
      <c r="AS178" s="119"/>
      <c r="AT178" s="119"/>
      <c r="AU178" s="119"/>
      <c r="AV178" s="119"/>
      <c r="AW178" s="119"/>
      <c r="AX178" s="119"/>
      <c r="AY178" s="119"/>
      <c r="AZ178" s="119"/>
      <c r="BA178" s="119"/>
      <c r="BB178" s="119"/>
      <c r="BC178" s="119"/>
      <c r="BD178" s="119"/>
      <c r="BE178" s="119"/>
      <c r="BF178" s="119"/>
      <c r="BG178" s="119"/>
      <c r="BH178" s="119"/>
      <c r="BI178" s="119"/>
      <c r="BJ178" s="119"/>
      <c r="BK178" s="119"/>
      <c r="BL178" s="119"/>
      <c r="BM178" s="119"/>
      <c r="BN178" s="119"/>
      <c r="BO178" s="119"/>
      <c r="BP178" s="119"/>
      <c r="BQ178" s="119"/>
      <c r="BR178" s="119"/>
      <c r="BS178" s="119"/>
      <c r="BT178" s="119"/>
      <c r="BU178" s="119"/>
      <c r="BV178" s="119"/>
      <c r="BW178" s="119"/>
      <c r="BX178" s="119"/>
      <c r="BY178" s="119"/>
      <c r="BZ178" s="119"/>
      <c r="CA178" s="119"/>
      <c r="CB178" s="119"/>
      <c r="CC178" s="119"/>
      <c r="CD178" s="119"/>
      <c r="CE178" s="119"/>
      <c r="CF178" s="119"/>
      <c r="CG178" s="119"/>
      <c r="CH178" s="119"/>
      <c r="CI178" s="119"/>
      <c r="CJ178" s="119"/>
      <c r="CK178" s="119"/>
      <c r="CL178" s="119"/>
      <c r="CM178" s="119"/>
      <c r="CN178" s="119"/>
      <c r="CO178" s="119"/>
      <c r="CP178" s="119"/>
      <c r="CQ178" s="119"/>
      <c r="CR178" s="119"/>
      <c r="CS178" s="119"/>
      <c r="CT178" s="119"/>
      <c r="CU178" s="119"/>
      <c r="CV178" s="125"/>
      <c r="CW178" s="21"/>
      <c r="CX178" s="129"/>
    </row>
    <row r="179" spans="1:102" ht="15" customHeight="1" x14ac:dyDescent="0.25">
      <c r="A179" s="214"/>
      <c r="B179" s="211"/>
      <c r="C179" s="217"/>
      <c r="D179" s="220"/>
      <c r="E179" s="223"/>
      <c r="F179" s="29" t="s">
        <v>24</v>
      </c>
      <c r="G179" s="40"/>
      <c r="H179" s="90"/>
      <c r="I179" s="27"/>
      <c r="J179" s="82"/>
      <c r="K179" s="82"/>
      <c r="L179" s="82"/>
      <c r="M179" s="82"/>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91"/>
      <c r="AK179" s="119"/>
      <c r="AL179" s="119"/>
      <c r="AM179" s="119"/>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19"/>
      <c r="CG179" s="119"/>
      <c r="CH179" s="119"/>
      <c r="CI179" s="119"/>
      <c r="CJ179" s="119"/>
      <c r="CK179" s="119"/>
      <c r="CL179" s="119"/>
      <c r="CM179" s="119"/>
      <c r="CN179" s="119"/>
      <c r="CO179" s="119"/>
      <c r="CP179" s="119"/>
      <c r="CQ179" s="119"/>
      <c r="CR179" s="119"/>
      <c r="CS179" s="119"/>
      <c r="CT179" s="119"/>
      <c r="CU179" s="119"/>
      <c r="CV179" s="125"/>
      <c r="CW179" s="21"/>
      <c r="CX179" s="129"/>
    </row>
    <row r="180" spans="1:102" ht="15" customHeight="1" thickBot="1" x14ac:dyDescent="0.3">
      <c r="A180" s="214"/>
      <c r="B180" s="211"/>
      <c r="C180" s="217"/>
      <c r="D180" s="220"/>
      <c r="E180" s="223"/>
      <c r="F180" s="29" t="s">
        <v>25</v>
      </c>
      <c r="G180" s="40"/>
      <c r="H180" s="90"/>
      <c r="I180" s="27"/>
      <c r="J180" s="82"/>
      <c r="K180" s="82"/>
      <c r="L180" s="82"/>
      <c r="M180" s="82"/>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91"/>
      <c r="AK180" s="119"/>
      <c r="AL180" s="119"/>
      <c r="AM180" s="119"/>
      <c r="AN180" s="119"/>
      <c r="AO180" s="119"/>
      <c r="AP180" s="119"/>
      <c r="AQ180" s="119"/>
      <c r="AR180" s="119"/>
      <c r="AS180" s="119"/>
      <c r="AT180" s="119"/>
      <c r="AU180" s="119"/>
      <c r="AV180" s="119"/>
      <c r="AW180" s="119"/>
      <c r="AX180" s="119"/>
      <c r="AY180" s="119"/>
      <c r="AZ180" s="119"/>
      <c r="BA180" s="119"/>
      <c r="BB180" s="119"/>
      <c r="BC180" s="119"/>
      <c r="BD180" s="119"/>
      <c r="BE180" s="119"/>
      <c r="BF180" s="119"/>
      <c r="BG180" s="119"/>
      <c r="BH180" s="119"/>
      <c r="BI180" s="119"/>
      <c r="BJ180" s="119"/>
      <c r="BK180" s="119"/>
      <c r="BL180" s="119"/>
      <c r="BM180" s="119"/>
      <c r="BN180" s="119"/>
      <c r="BO180" s="119"/>
      <c r="BP180" s="119"/>
      <c r="BQ180" s="119"/>
      <c r="BR180" s="119"/>
      <c r="BS180" s="119"/>
      <c r="BT180" s="119"/>
      <c r="BU180" s="119"/>
      <c r="BV180" s="119"/>
      <c r="BW180" s="119"/>
      <c r="BX180" s="119"/>
      <c r="BY180" s="119"/>
      <c r="BZ180" s="119"/>
      <c r="CA180" s="119"/>
      <c r="CB180" s="119"/>
      <c r="CC180" s="119"/>
      <c r="CD180" s="119"/>
      <c r="CE180" s="119"/>
      <c r="CF180" s="119"/>
      <c r="CG180" s="119"/>
      <c r="CH180" s="119"/>
      <c r="CI180" s="119"/>
      <c r="CJ180" s="119"/>
      <c r="CK180" s="119"/>
      <c r="CL180" s="119"/>
      <c r="CM180" s="119"/>
      <c r="CN180" s="119"/>
      <c r="CO180" s="119"/>
      <c r="CP180" s="119"/>
      <c r="CQ180" s="119"/>
      <c r="CR180" s="119"/>
      <c r="CS180" s="119"/>
      <c r="CT180" s="119"/>
      <c r="CU180" s="119"/>
      <c r="CV180" s="125"/>
      <c r="CW180" s="21"/>
      <c r="CX180" s="129"/>
    </row>
    <row r="181" spans="1:102" ht="15" customHeight="1" x14ac:dyDescent="0.25">
      <c r="A181" s="214"/>
      <c r="B181" s="211"/>
      <c r="C181" s="217"/>
      <c r="D181" s="220"/>
      <c r="E181" s="223"/>
      <c r="F181" s="30" t="s">
        <v>26</v>
      </c>
      <c r="G181" s="132" t="str">
        <f t="shared" ref="G181" si="54">IF(COUNTIF(I181:CV183,"&gt;0"),"Yes","No")</f>
        <v>No</v>
      </c>
      <c r="H181" s="92"/>
      <c r="I181" s="80"/>
      <c r="J181" s="80"/>
      <c r="K181" s="80"/>
      <c r="L181" s="80"/>
      <c r="M181" s="80"/>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93"/>
      <c r="AK181" s="120"/>
      <c r="AL181" s="120"/>
      <c r="AM181" s="120"/>
      <c r="AN181" s="120"/>
      <c r="AO181" s="120"/>
      <c r="AP181" s="120"/>
      <c r="AQ181" s="120"/>
      <c r="AR181" s="120"/>
      <c r="AS181" s="120"/>
      <c r="AT181" s="120"/>
      <c r="AU181" s="120"/>
      <c r="AV181" s="120"/>
      <c r="AW181" s="120"/>
      <c r="AX181" s="120"/>
      <c r="AY181" s="120"/>
      <c r="AZ181" s="120"/>
      <c r="BA181" s="120"/>
      <c r="BB181" s="120"/>
      <c r="BC181" s="120"/>
      <c r="BD181" s="120"/>
      <c r="BE181" s="120"/>
      <c r="BF181" s="120"/>
      <c r="BG181" s="120"/>
      <c r="BH181" s="120"/>
      <c r="BI181" s="120"/>
      <c r="BJ181" s="120"/>
      <c r="BK181" s="120"/>
      <c r="BL181" s="120"/>
      <c r="BM181" s="120"/>
      <c r="BN181" s="120"/>
      <c r="BO181" s="120"/>
      <c r="BP181" s="120"/>
      <c r="BQ181" s="120"/>
      <c r="BR181" s="120"/>
      <c r="BS181" s="120"/>
      <c r="BT181" s="120"/>
      <c r="BU181" s="120"/>
      <c r="BV181" s="120"/>
      <c r="BW181" s="120"/>
      <c r="BX181" s="120"/>
      <c r="BY181" s="120"/>
      <c r="BZ181" s="120"/>
      <c r="CA181" s="120"/>
      <c r="CB181" s="120"/>
      <c r="CC181" s="120"/>
      <c r="CD181" s="120"/>
      <c r="CE181" s="120"/>
      <c r="CF181" s="120"/>
      <c r="CG181" s="120"/>
      <c r="CH181" s="120"/>
      <c r="CI181" s="120"/>
      <c r="CJ181" s="120"/>
      <c r="CK181" s="120"/>
      <c r="CL181" s="120"/>
      <c r="CM181" s="120"/>
      <c r="CN181" s="120"/>
      <c r="CO181" s="120"/>
      <c r="CP181" s="120"/>
      <c r="CQ181" s="120"/>
      <c r="CR181" s="120"/>
      <c r="CS181" s="120"/>
      <c r="CT181" s="120"/>
      <c r="CU181" s="120"/>
      <c r="CV181" s="126"/>
      <c r="CW181" s="21"/>
      <c r="CX181" s="129"/>
    </row>
    <row r="182" spans="1:102" ht="15" customHeight="1" x14ac:dyDescent="0.25">
      <c r="A182" s="214"/>
      <c r="B182" s="211"/>
      <c r="C182" s="217"/>
      <c r="D182" s="220"/>
      <c r="E182" s="223"/>
      <c r="F182" s="30" t="s">
        <v>27</v>
      </c>
      <c r="G182" s="40"/>
      <c r="H182" s="92"/>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93"/>
      <c r="AK182" s="120"/>
      <c r="AL182" s="120"/>
      <c r="AM182" s="120"/>
      <c r="AN182" s="120"/>
      <c r="AO182" s="120"/>
      <c r="AP182" s="120"/>
      <c r="AQ182" s="120"/>
      <c r="AR182" s="120"/>
      <c r="AS182" s="120"/>
      <c r="AT182" s="120"/>
      <c r="AU182" s="120"/>
      <c r="AV182" s="120"/>
      <c r="AW182" s="120"/>
      <c r="AX182" s="120"/>
      <c r="AY182" s="120"/>
      <c r="AZ182" s="120"/>
      <c r="BA182" s="120"/>
      <c r="BB182" s="120"/>
      <c r="BC182" s="120"/>
      <c r="BD182" s="120"/>
      <c r="BE182" s="120"/>
      <c r="BF182" s="120"/>
      <c r="BG182" s="120"/>
      <c r="BH182" s="120"/>
      <c r="BI182" s="120"/>
      <c r="BJ182" s="120"/>
      <c r="BK182" s="120"/>
      <c r="BL182" s="120"/>
      <c r="BM182" s="120"/>
      <c r="BN182" s="120"/>
      <c r="BO182" s="120"/>
      <c r="BP182" s="120"/>
      <c r="BQ182" s="120"/>
      <c r="BR182" s="120"/>
      <c r="BS182" s="120"/>
      <c r="BT182" s="120"/>
      <c r="BU182" s="120"/>
      <c r="BV182" s="120"/>
      <c r="BW182" s="120"/>
      <c r="BX182" s="120"/>
      <c r="BY182" s="120"/>
      <c r="BZ182" s="120"/>
      <c r="CA182" s="120"/>
      <c r="CB182" s="120"/>
      <c r="CC182" s="120"/>
      <c r="CD182" s="120"/>
      <c r="CE182" s="120"/>
      <c r="CF182" s="120"/>
      <c r="CG182" s="120"/>
      <c r="CH182" s="120"/>
      <c r="CI182" s="120"/>
      <c r="CJ182" s="120"/>
      <c r="CK182" s="120"/>
      <c r="CL182" s="120"/>
      <c r="CM182" s="120"/>
      <c r="CN182" s="120"/>
      <c r="CO182" s="120"/>
      <c r="CP182" s="120"/>
      <c r="CQ182" s="120"/>
      <c r="CR182" s="120"/>
      <c r="CS182" s="120"/>
      <c r="CT182" s="120"/>
      <c r="CU182" s="120"/>
      <c r="CV182" s="126"/>
      <c r="CW182" s="21"/>
      <c r="CX182" s="129"/>
    </row>
    <row r="183" spans="1:102" ht="15" customHeight="1" thickBot="1" x14ac:dyDescent="0.3">
      <c r="A183" s="214"/>
      <c r="B183" s="211"/>
      <c r="C183" s="217"/>
      <c r="D183" s="220"/>
      <c r="E183" s="223"/>
      <c r="F183" s="30" t="s">
        <v>28</v>
      </c>
      <c r="G183" s="40"/>
      <c r="H183" s="92"/>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93"/>
      <c r="AK183" s="120"/>
      <c r="AL183" s="120"/>
      <c r="AM183" s="120"/>
      <c r="AN183" s="120"/>
      <c r="AO183" s="120"/>
      <c r="AP183" s="120"/>
      <c r="AQ183" s="120"/>
      <c r="AR183" s="120"/>
      <c r="AS183" s="120"/>
      <c r="AT183" s="120"/>
      <c r="AU183" s="120"/>
      <c r="AV183" s="120"/>
      <c r="AW183" s="120"/>
      <c r="AX183" s="120"/>
      <c r="AY183" s="120"/>
      <c r="AZ183" s="120"/>
      <c r="BA183" s="120"/>
      <c r="BB183" s="120"/>
      <c r="BC183" s="120"/>
      <c r="BD183" s="120"/>
      <c r="BE183" s="120"/>
      <c r="BF183" s="120"/>
      <c r="BG183" s="120"/>
      <c r="BH183" s="120"/>
      <c r="BI183" s="120"/>
      <c r="BJ183" s="120"/>
      <c r="BK183" s="120"/>
      <c r="BL183" s="120"/>
      <c r="BM183" s="120"/>
      <c r="BN183" s="120"/>
      <c r="BO183" s="120"/>
      <c r="BP183" s="120"/>
      <c r="BQ183" s="120"/>
      <c r="BR183" s="120"/>
      <c r="BS183" s="120"/>
      <c r="BT183" s="120"/>
      <c r="BU183" s="120"/>
      <c r="BV183" s="120"/>
      <c r="BW183" s="120"/>
      <c r="BX183" s="120"/>
      <c r="BY183" s="120"/>
      <c r="BZ183" s="120"/>
      <c r="CA183" s="120"/>
      <c r="CB183" s="120"/>
      <c r="CC183" s="120"/>
      <c r="CD183" s="120"/>
      <c r="CE183" s="120"/>
      <c r="CF183" s="120"/>
      <c r="CG183" s="120"/>
      <c r="CH183" s="120"/>
      <c r="CI183" s="120"/>
      <c r="CJ183" s="120"/>
      <c r="CK183" s="120"/>
      <c r="CL183" s="120"/>
      <c r="CM183" s="120"/>
      <c r="CN183" s="120"/>
      <c r="CO183" s="120"/>
      <c r="CP183" s="120"/>
      <c r="CQ183" s="120"/>
      <c r="CR183" s="120"/>
      <c r="CS183" s="120"/>
      <c r="CT183" s="120"/>
      <c r="CU183" s="120"/>
      <c r="CV183" s="126"/>
      <c r="CW183" s="21"/>
      <c r="CX183" s="129"/>
    </row>
    <row r="184" spans="1:102" ht="15" customHeight="1" x14ac:dyDescent="0.25">
      <c r="A184" s="214"/>
      <c r="B184" s="211"/>
      <c r="C184" s="217"/>
      <c r="D184" s="220"/>
      <c r="E184" s="223"/>
      <c r="F184" s="61" t="s">
        <v>29</v>
      </c>
      <c r="G184" s="133" t="str">
        <f t="shared" ref="G184" si="55">IF(COUNTIF(I184:CV186,"&gt;0"),"Yes","No")</f>
        <v>No</v>
      </c>
      <c r="H184" s="94"/>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95"/>
      <c r="AK184" s="121"/>
      <c r="AL184" s="121"/>
      <c r="AM184" s="121"/>
      <c r="AN184" s="121"/>
      <c r="AO184" s="121"/>
      <c r="AP184" s="121"/>
      <c r="AQ184" s="121"/>
      <c r="AR184" s="121"/>
      <c r="AS184" s="121"/>
      <c r="AT184" s="121"/>
      <c r="AU184" s="121"/>
      <c r="AV184" s="121"/>
      <c r="AW184" s="121"/>
      <c r="AX184" s="121"/>
      <c r="AY184" s="121"/>
      <c r="AZ184" s="121"/>
      <c r="BA184" s="121"/>
      <c r="BB184" s="121"/>
      <c r="BC184" s="121"/>
      <c r="BD184" s="121"/>
      <c r="BE184" s="121"/>
      <c r="BF184" s="121"/>
      <c r="BG184" s="121"/>
      <c r="BH184" s="121"/>
      <c r="BI184" s="121"/>
      <c r="BJ184" s="121"/>
      <c r="BK184" s="121"/>
      <c r="BL184" s="121"/>
      <c r="BM184" s="121"/>
      <c r="BN184" s="121"/>
      <c r="BO184" s="121"/>
      <c r="BP184" s="121"/>
      <c r="BQ184" s="121"/>
      <c r="BR184" s="121"/>
      <c r="BS184" s="121"/>
      <c r="BT184" s="121"/>
      <c r="BU184" s="121"/>
      <c r="BV184" s="121"/>
      <c r="BW184" s="121"/>
      <c r="BX184" s="121"/>
      <c r="BY184" s="121"/>
      <c r="BZ184" s="121"/>
      <c r="CA184" s="121"/>
      <c r="CB184" s="121"/>
      <c r="CC184" s="121"/>
      <c r="CD184" s="121"/>
      <c r="CE184" s="121"/>
      <c r="CF184" s="121"/>
      <c r="CG184" s="121"/>
      <c r="CH184" s="121"/>
      <c r="CI184" s="121"/>
      <c r="CJ184" s="121"/>
      <c r="CK184" s="121"/>
      <c r="CL184" s="121"/>
      <c r="CM184" s="121"/>
      <c r="CN184" s="121"/>
      <c r="CO184" s="121"/>
      <c r="CP184" s="121"/>
      <c r="CQ184" s="121"/>
      <c r="CR184" s="121"/>
      <c r="CS184" s="121"/>
      <c r="CT184" s="121"/>
      <c r="CU184" s="121"/>
      <c r="CV184" s="127"/>
      <c r="CW184" s="21"/>
      <c r="CX184" s="129"/>
    </row>
    <row r="185" spans="1:102" ht="15" customHeight="1" x14ac:dyDescent="0.25">
      <c r="A185" s="214"/>
      <c r="B185" s="211"/>
      <c r="C185" s="217"/>
      <c r="D185" s="220"/>
      <c r="E185" s="223"/>
      <c r="F185" s="61" t="s">
        <v>30</v>
      </c>
      <c r="G185" s="40"/>
      <c r="H185" s="94"/>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95"/>
      <c r="AK185" s="121"/>
      <c r="AL185" s="121"/>
      <c r="AM185" s="121"/>
      <c r="AN185" s="121"/>
      <c r="AO185" s="121"/>
      <c r="AP185" s="121"/>
      <c r="AQ185" s="121"/>
      <c r="AR185" s="121"/>
      <c r="AS185" s="121"/>
      <c r="AT185" s="121"/>
      <c r="AU185" s="121"/>
      <c r="AV185" s="121"/>
      <c r="AW185" s="121"/>
      <c r="AX185" s="121"/>
      <c r="AY185" s="121"/>
      <c r="AZ185" s="121"/>
      <c r="BA185" s="121"/>
      <c r="BB185" s="121"/>
      <c r="BC185" s="121"/>
      <c r="BD185" s="121"/>
      <c r="BE185" s="121"/>
      <c r="BF185" s="121"/>
      <c r="BG185" s="121"/>
      <c r="BH185" s="121"/>
      <c r="BI185" s="121"/>
      <c r="BJ185" s="121"/>
      <c r="BK185" s="121"/>
      <c r="BL185" s="121"/>
      <c r="BM185" s="121"/>
      <c r="BN185" s="121"/>
      <c r="BO185" s="121"/>
      <c r="BP185" s="121"/>
      <c r="BQ185" s="121"/>
      <c r="BR185" s="121"/>
      <c r="BS185" s="121"/>
      <c r="BT185" s="121"/>
      <c r="BU185" s="121"/>
      <c r="BV185" s="121"/>
      <c r="BW185" s="121"/>
      <c r="BX185" s="121"/>
      <c r="BY185" s="121"/>
      <c r="BZ185" s="121"/>
      <c r="CA185" s="121"/>
      <c r="CB185" s="121"/>
      <c r="CC185" s="121"/>
      <c r="CD185" s="121"/>
      <c r="CE185" s="121"/>
      <c r="CF185" s="121"/>
      <c r="CG185" s="121"/>
      <c r="CH185" s="121"/>
      <c r="CI185" s="121"/>
      <c r="CJ185" s="121"/>
      <c r="CK185" s="121"/>
      <c r="CL185" s="121"/>
      <c r="CM185" s="121"/>
      <c r="CN185" s="121"/>
      <c r="CO185" s="121"/>
      <c r="CP185" s="121"/>
      <c r="CQ185" s="121"/>
      <c r="CR185" s="121"/>
      <c r="CS185" s="121"/>
      <c r="CT185" s="121"/>
      <c r="CU185" s="121"/>
      <c r="CV185" s="127"/>
      <c r="CW185" s="21"/>
      <c r="CX185" s="129"/>
    </row>
    <row r="186" spans="1:102" ht="15" customHeight="1" thickBot="1" x14ac:dyDescent="0.3">
      <c r="A186" s="215"/>
      <c r="B186" s="212"/>
      <c r="C186" s="218"/>
      <c r="D186" s="221"/>
      <c r="E186" s="224"/>
      <c r="F186" s="63" t="s">
        <v>31</v>
      </c>
      <c r="G186" s="43"/>
      <c r="H186" s="96"/>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c r="AI186" s="64"/>
      <c r="AJ186" s="97"/>
      <c r="AK186" s="122"/>
      <c r="AL186" s="122"/>
      <c r="AM186" s="122"/>
      <c r="AN186" s="122"/>
      <c r="AO186" s="122"/>
      <c r="AP186" s="122"/>
      <c r="AQ186" s="122"/>
      <c r="AR186" s="122"/>
      <c r="AS186" s="122"/>
      <c r="AT186" s="122"/>
      <c r="AU186" s="122"/>
      <c r="AV186" s="122"/>
      <c r="AW186" s="122"/>
      <c r="AX186" s="122"/>
      <c r="AY186" s="122"/>
      <c r="AZ186" s="122"/>
      <c r="BA186" s="122"/>
      <c r="BB186" s="122"/>
      <c r="BC186" s="122"/>
      <c r="BD186" s="122"/>
      <c r="BE186" s="122"/>
      <c r="BF186" s="122"/>
      <c r="BG186" s="122"/>
      <c r="BH186" s="122"/>
      <c r="BI186" s="122"/>
      <c r="BJ186" s="122"/>
      <c r="BK186" s="122"/>
      <c r="BL186" s="122"/>
      <c r="BM186" s="122"/>
      <c r="BN186" s="122"/>
      <c r="BO186" s="122"/>
      <c r="BP186" s="122"/>
      <c r="BQ186" s="122"/>
      <c r="BR186" s="122"/>
      <c r="BS186" s="122"/>
      <c r="BT186" s="122"/>
      <c r="BU186" s="122"/>
      <c r="BV186" s="122"/>
      <c r="BW186" s="122"/>
      <c r="BX186" s="122"/>
      <c r="BY186" s="122"/>
      <c r="BZ186" s="122"/>
      <c r="CA186" s="122"/>
      <c r="CB186" s="122"/>
      <c r="CC186" s="122"/>
      <c r="CD186" s="122"/>
      <c r="CE186" s="122"/>
      <c r="CF186" s="122"/>
      <c r="CG186" s="122"/>
      <c r="CH186" s="122"/>
      <c r="CI186" s="122"/>
      <c r="CJ186" s="122"/>
      <c r="CK186" s="122"/>
      <c r="CL186" s="122"/>
      <c r="CM186" s="122"/>
      <c r="CN186" s="122"/>
      <c r="CO186" s="122"/>
      <c r="CP186" s="122"/>
      <c r="CQ186" s="122"/>
      <c r="CR186" s="122"/>
      <c r="CS186" s="122"/>
      <c r="CT186" s="122"/>
      <c r="CU186" s="122"/>
      <c r="CV186" s="128"/>
      <c r="CW186" s="21"/>
      <c r="CX186" s="129"/>
    </row>
    <row r="187" spans="1:102" ht="15" customHeight="1" thickBot="1" x14ac:dyDescent="0.3">
      <c r="A187" s="213"/>
      <c r="B187" s="113" t="s">
        <v>17</v>
      </c>
      <c r="C187" s="216"/>
      <c r="D187" s="219"/>
      <c r="E187" s="222"/>
      <c r="F187" s="42" t="s">
        <v>18</v>
      </c>
      <c r="G187" s="22" t="str">
        <f t="shared" ref="G187" si="56">IF(COUNTIF(I187:CV189,"&gt;0"),"Yes","No")</f>
        <v>No</v>
      </c>
      <c r="H187" s="87"/>
      <c r="I187" s="84"/>
      <c r="J187" s="83"/>
      <c r="K187" s="83"/>
      <c r="L187" s="83"/>
      <c r="M187" s="83"/>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8"/>
      <c r="AK187" s="117"/>
      <c r="AL187" s="117"/>
      <c r="AM187" s="117"/>
      <c r="AN187" s="117"/>
      <c r="AO187" s="117"/>
      <c r="AP187" s="117"/>
      <c r="AQ187" s="117"/>
      <c r="AR187" s="117"/>
      <c r="AS187" s="117"/>
      <c r="AT187" s="117"/>
      <c r="AU187" s="117"/>
      <c r="AV187" s="117"/>
      <c r="AW187" s="117"/>
      <c r="AX187" s="117"/>
      <c r="AY187" s="117"/>
      <c r="AZ187" s="117"/>
      <c r="BA187" s="117"/>
      <c r="BB187" s="117"/>
      <c r="BC187" s="117"/>
      <c r="BD187" s="117"/>
      <c r="BE187" s="117"/>
      <c r="BF187" s="117"/>
      <c r="BG187" s="117"/>
      <c r="BH187" s="117"/>
      <c r="BI187" s="117"/>
      <c r="BJ187" s="117"/>
      <c r="BK187" s="117"/>
      <c r="BL187" s="117"/>
      <c r="BM187" s="117"/>
      <c r="BN187" s="117"/>
      <c r="BO187" s="117"/>
      <c r="BP187" s="117"/>
      <c r="BQ187" s="117"/>
      <c r="BR187" s="117"/>
      <c r="BS187" s="117"/>
      <c r="BT187" s="117"/>
      <c r="BU187" s="117"/>
      <c r="BV187" s="117"/>
      <c r="BW187" s="117"/>
      <c r="BX187" s="117"/>
      <c r="BY187" s="117"/>
      <c r="BZ187" s="117"/>
      <c r="CA187" s="117"/>
      <c r="CB187" s="117"/>
      <c r="CC187" s="117"/>
      <c r="CD187" s="117"/>
      <c r="CE187" s="117"/>
      <c r="CF187" s="117"/>
      <c r="CG187" s="117"/>
      <c r="CH187" s="117"/>
      <c r="CI187" s="117"/>
      <c r="CJ187" s="117"/>
      <c r="CK187" s="117"/>
      <c r="CL187" s="117"/>
      <c r="CM187" s="117"/>
      <c r="CN187" s="117"/>
      <c r="CO187" s="117"/>
      <c r="CP187" s="117"/>
      <c r="CQ187" s="117"/>
      <c r="CR187" s="117"/>
      <c r="CS187" s="117"/>
      <c r="CT187" s="117"/>
      <c r="CU187" s="117"/>
      <c r="CV187" s="123"/>
      <c r="CW187" s="21"/>
      <c r="CX187" s="129"/>
    </row>
    <row r="188" spans="1:102" ht="15" customHeight="1" thickBot="1" x14ac:dyDescent="0.3">
      <c r="A188" s="214"/>
      <c r="B188" s="114"/>
      <c r="C188" s="217"/>
      <c r="D188" s="220"/>
      <c r="E188" s="223"/>
      <c r="F188" s="28" t="s">
        <v>20</v>
      </c>
      <c r="G188" s="40"/>
      <c r="H188" s="87"/>
      <c r="I188" s="26"/>
      <c r="J188" s="81"/>
      <c r="K188" s="81"/>
      <c r="L188" s="81"/>
      <c r="M188" s="81"/>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89"/>
      <c r="AK188" s="118"/>
      <c r="AL188" s="118"/>
      <c r="AM188" s="118"/>
      <c r="AN188" s="118"/>
      <c r="AO188" s="118"/>
      <c r="AP188" s="118"/>
      <c r="AQ188" s="118"/>
      <c r="AR188" s="118"/>
      <c r="AS188" s="118"/>
      <c r="AT188" s="118"/>
      <c r="AU188" s="118"/>
      <c r="AV188" s="118"/>
      <c r="AW188" s="118"/>
      <c r="AX188" s="118"/>
      <c r="AY188" s="118"/>
      <c r="AZ188" s="118"/>
      <c r="BA188" s="118"/>
      <c r="BB188" s="118"/>
      <c r="BC188" s="118"/>
      <c r="BD188" s="118"/>
      <c r="BE188" s="118"/>
      <c r="BF188" s="118"/>
      <c r="BG188" s="118"/>
      <c r="BH188" s="118"/>
      <c r="BI188" s="118"/>
      <c r="BJ188" s="118"/>
      <c r="BK188" s="118"/>
      <c r="BL188" s="118"/>
      <c r="BM188" s="118"/>
      <c r="BN188" s="118"/>
      <c r="BO188" s="118"/>
      <c r="BP188" s="118"/>
      <c r="BQ188" s="118"/>
      <c r="BR188" s="118"/>
      <c r="BS188" s="118"/>
      <c r="BT188" s="118"/>
      <c r="BU188" s="118"/>
      <c r="BV188" s="118"/>
      <c r="BW188" s="118"/>
      <c r="BX188" s="118"/>
      <c r="BY188" s="118"/>
      <c r="BZ188" s="118"/>
      <c r="CA188" s="118"/>
      <c r="CB188" s="118"/>
      <c r="CC188" s="118"/>
      <c r="CD188" s="118"/>
      <c r="CE188" s="118"/>
      <c r="CF188" s="118"/>
      <c r="CG188" s="118"/>
      <c r="CH188" s="118"/>
      <c r="CI188" s="118"/>
      <c r="CJ188" s="118"/>
      <c r="CK188" s="118"/>
      <c r="CL188" s="118"/>
      <c r="CM188" s="118"/>
      <c r="CN188" s="118"/>
      <c r="CO188" s="118"/>
      <c r="CP188" s="118"/>
      <c r="CQ188" s="118"/>
      <c r="CR188" s="118"/>
      <c r="CS188" s="118"/>
      <c r="CT188" s="118"/>
      <c r="CU188" s="118"/>
      <c r="CV188" s="124"/>
      <c r="CW188" s="21"/>
      <c r="CX188" s="129"/>
    </row>
    <row r="189" spans="1:102" ht="15" customHeight="1" thickBot="1" x14ac:dyDescent="0.3">
      <c r="A189" s="214"/>
      <c r="B189" s="113" t="s">
        <v>21</v>
      </c>
      <c r="C189" s="217"/>
      <c r="D189" s="220"/>
      <c r="E189" s="223"/>
      <c r="F189" s="28" t="s">
        <v>22</v>
      </c>
      <c r="G189" s="40"/>
      <c r="H189" s="87"/>
      <c r="I189" s="26"/>
      <c r="J189" s="81"/>
      <c r="K189" s="81"/>
      <c r="L189" s="81"/>
      <c r="M189" s="81"/>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89"/>
      <c r="AK189" s="118"/>
      <c r="AL189" s="118"/>
      <c r="AM189" s="118"/>
      <c r="AN189" s="118"/>
      <c r="AO189" s="118"/>
      <c r="AP189" s="118"/>
      <c r="AQ189" s="118"/>
      <c r="AR189" s="118"/>
      <c r="AS189" s="118"/>
      <c r="AT189" s="118"/>
      <c r="AU189" s="118"/>
      <c r="AV189" s="118"/>
      <c r="AW189" s="118"/>
      <c r="AX189" s="118"/>
      <c r="AY189" s="118"/>
      <c r="AZ189" s="118"/>
      <c r="BA189" s="118"/>
      <c r="BB189" s="118"/>
      <c r="BC189" s="118"/>
      <c r="BD189" s="118"/>
      <c r="BE189" s="118"/>
      <c r="BF189" s="118"/>
      <c r="BG189" s="118"/>
      <c r="BH189" s="118"/>
      <c r="BI189" s="118"/>
      <c r="BJ189" s="118"/>
      <c r="BK189" s="118"/>
      <c r="BL189" s="118"/>
      <c r="BM189" s="118"/>
      <c r="BN189" s="118"/>
      <c r="BO189" s="118"/>
      <c r="BP189" s="118"/>
      <c r="BQ189" s="118"/>
      <c r="BR189" s="118"/>
      <c r="BS189" s="118"/>
      <c r="BT189" s="118"/>
      <c r="BU189" s="118"/>
      <c r="BV189" s="118"/>
      <c r="BW189" s="118"/>
      <c r="BX189" s="118"/>
      <c r="BY189" s="118"/>
      <c r="BZ189" s="118"/>
      <c r="CA189" s="118"/>
      <c r="CB189" s="118"/>
      <c r="CC189" s="118"/>
      <c r="CD189" s="118"/>
      <c r="CE189" s="118"/>
      <c r="CF189" s="118"/>
      <c r="CG189" s="118"/>
      <c r="CH189" s="118"/>
      <c r="CI189" s="118"/>
      <c r="CJ189" s="118"/>
      <c r="CK189" s="118"/>
      <c r="CL189" s="118"/>
      <c r="CM189" s="118"/>
      <c r="CN189" s="118"/>
      <c r="CO189" s="118"/>
      <c r="CP189" s="118"/>
      <c r="CQ189" s="118"/>
      <c r="CR189" s="118"/>
      <c r="CS189" s="118"/>
      <c r="CT189" s="118"/>
      <c r="CU189" s="118"/>
      <c r="CV189" s="124"/>
      <c r="CW189" s="21"/>
      <c r="CX189" s="129"/>
    </row>
    <row r="190" spans="1:102" ht="15" customHeight="1" x14ac:dyDescent="0.25">
      <c r="A190" s="214"/>
      <c r="B190" s="210"/>
      <c r="C190" s="217"/>
      <c r="D190" s="220"/>
      <c r="E190" s="223"/>
      <c r="F190" s="29" t="s">
        <v>23</v>
      </c>
      <c r="G190" s="131" t="str">
        <f t="shared" ref="G190" si="57">IF(COUNTIF(I190:CV192,"&gt;0"),"Yes","No")</f>
        <v>No</v>
      </c>
      <c r="H190" s="90"/>
      <c r="I190" s="27"/>
      <c r="J190" s="82"/>
      <c r="K190" s="82"/>
      <c r="L190" s="82"/>
      <c r="M190" s="82"/>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91"/>
      <c r="AK190" s="119"/>
      <c r="AL190" s="119"/>
      <c r="AM190" s="119"/>
      <c r="AN190" s="119"/>
      <c r="AO190" s="119"/>
      <c r="AP190" s="119"/>
      <c r="AQ190" s="119"/>
      <c r="AR190" s="119"/>
      <c r="AS190" s="119"/>
      <c r="AT190" s="119"/>
      <c r="AU190" s="119"/>
      <c r="AV190" s="119"/>
      <c r="AW190" s="119"/>
      <c r="AX190" s="119"/>
      <c r="AY190" s="119"/>
      <c r="AZ190" s="119"/>
      <c r="BA190" s="119"/>
      <c r="BB190" s="119"/>
      <c r="BC190" s="119"/>
      <c r="BD190" s="119"/>
      <c r="BE190" s="119"/>
      <c r="BF190" s="119"/>
      <c r="BG190" s="119"/>
      <c r="BH190" s="119"/>
      <c r="BI190" s="119"/>
      <c r="BJ190" s="119"/>
      <c r="BK190" s="119"/>
      <c r="BL190" s="119"/>
      <c r="BM190" s="119"/>
      <c r="BN190" s="119"/>
      <c r="BO190" s="119"/>
      <c r="BP190" s="119"/>
      <c r="BQ190" s="119"/>
      <c r="BR190" s="119"/>
      <c r="BS190" s="119"/>
      <c r="BT190" s="119"/>
      <c r="BU190" s="119"/>
      <c r="BV190" s="119"/>
      <c r="BW190" s="119"/>
      <c r="BX190" s="119"/>
      <c r="BY190" s="119"/>
      <c r="BZ190" s="119"/>
      <c r="CA190" s="119"/>
      <c r="CB190" s="119"/>
      <c r="CC190" s="119"/>
      <c r="CD190" s="119"/>
      <c r="CE190" s="119"/>
      <c r="CF190" s="119"/>
      <c r="CG190" s="119"/>
      <c r="CH190" s="119"/>
      <c r="CI190" s="119"/>
      <c r="CJ190" s="119"/>
      <c r="CK190" s="119"/>
      <c r="CL190" s="119"/>
      <c r="CM190" s="119"/>
      <c r="CN190" s="119"/>
      <c r="CO190" s="119"/>
      <c r="CP190" s="119"/>
      <c r="CQ190" s="119"/>
      <c r="CR190" s="119"/>
      <c r="CS190" s="119"/>
      <c r="CT190" s="119"/>
      <c r="CU190" s="119"/>
      <c r="CV190" s="125"/>
      <c r="CW190" s="21"/>
      <c r="CX190" s="129"/>
    </row>
    <row r="191" spans="1:102" ht="15" customHeight="1" x14ac:dyDescent="0.25">
      <c r="A191" s="214"/>
      <c r="B191" s="211"/>
      <c r="C191" s="217"/>
      <c r="D191" s="220"/>
      <c r="E191" s="223"/>
      <c r="F191" s="29" t="s">
        <v>24</v>
      </c>
      <c r="G191" s="40"/>
      <c r="H191" s="90"/>
      <c r="I191" s="27"/>
      <c r="J191" s="82"/>
      <c r="K191" s="82"/>
      <c r="L191" s="82"/>
      <c r="M191" s="82"/>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91"/>
      <c r="AK191" s="119"/>
      <c r="AL191" s="119"/>
      <c r="AM191" s="119"/>
      <c r="AN191" s="119"/>
      <c r="AO191" s="119"/>
      <c r="AP191" s="119"/>
      <c r="AQ191" s="119"/>
      <c r="AR191" s="119"/>
      <c r="AS191" s="119"/>
      <c r="AT191" s="119"/>
      <c r="AU191" s="119"/>
      <c r="AV191" s="119"/>
      <c r="AW191" s="119"/>
      <c r="AX191" s="119"/>
      <c r="AY191" s="119"/>
      <c r="AZ191" s="119"/>
      <c r="BA191" s="119"/>
      <c r="BB191" s="119"/>
      <c r="BC191" s="119"/>
      <c r="BD191" s="119"/>
      <c r="BE191" s="119"/>
      <c r="BF191" s="119"/>
      <c r="BG191" s="119"/>
      <c r="BH191" s="119"/>
      <c r="BI191" s="119"/>
      <c r="BJ191" s="119"/>
      <c r="BK191" s="119"/>
      <c r="BL191" s="119"/>
      <c r="BM191" s="119"/>
      <c r="BN191" s="119"/>
      <c r="BO191" s="119"/>
      <c r="BP191" s="119"/>
      <c r="BQ191" s="119"/>
      <c r="BR191" s="119"/>
      <c r="BS191" s="119"/>
      <c r="BT191" s="119"/>
      <c r="BU191" s="119"/>
      <c r="BV191" s="119"/>
      <c r="BW191" s="119"/>
      <c r="BX191" s="119"/>
      <c r="BY191" s="119"/>
      <c r="BZ191" s="119"/>
      <c r="CA191" s="119"/>
      <c r="CB191" s="119"/>
      <c r="CC191" s="119"/>
      <c r="CD191" s="119"/>
      <c r="CE191" s="119"/>
      <c r="CF191" s="119"/>
      <c r="CG191" s="119"/>
      <c r="CH191" s="119"/>
      <c r="CI191" s="119"/>
      <c r="CJ191" s="119"/>
      <c r="CK191" s="119"/>
      <c r="CL191" s="119"/>
      <c r="CM191" s="119"/>
      <c r="CN191" s="119"/>
      <c r="CO191" s="119"/>
      <c r="CP191" s="119"/>
      <c r="CQ191" s="119"/>
      <c r="CR191" s="119"/>
      <c r="CS191" s="119"/>
      <c r="CT191" s="119"/>
      <c r="CU191" s="119"/>
      <c r="CV191" s="125"/>
      <c r="CW191" s="21"/>
      <c r="CX191" s="129"/>
    </row>
    <row r="192" spans="1:102" ht="15" customHeight="1" thickBot="1" x14ac:dyDescent="0.3">
      <c r="A192" s="214"/>
      <c r="B192" s="211"/>
      <c r="C192" s="217"/>
      <c r="D192" s="220"/>
      <c r="E192" s="223"/>
      <c r="F192" s="29" t="s">
        <v>25</v>
      </c>
      <c r="G192" s="40"/>
      <c r="H192" s="90"/>
      <c r="I192" s="27"/>
      <c r="J192" s="82"/>
      <c r="K192" s="82"/>
      <c r="L192" s="82"/>
      <c r="M192" s="82"/>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91"/>
      <c r="AK192" s="119"/>
      <c r="AL192" s="119"/>
      <c r="AM192" s="119"/>
      <c r="AN192" s="119"/>
      <c r="AO192" s="119"/>
      <c r="AP192" s="119"/>
      <c r="AQ192" s="119"/>
      <c r="AR192" s="119"/>
      <c r="AS192" s="119"/>
      <c r="AT192" s="119"/>
      <c r="AU192" s="119"/>
      <c r="AV192" s="119"/>
      <c r="AW192" s="119"/>
      <c r="AX192" s="119"/>
      <c r="AY192" s="119"/>
      <c r="AZ192" s="119"/>
      <c r="BA192" s="119"/>
      <c r="BB192" s="119"/>
      <c r="BC192" s="119"/>
      <c r="BD192" s="119"/>
      <c r="BE192" s="119"/>
      <c r="BF192" s="119"/>
      <c r="BG192" s="119"/>
      <c r="BH192" s="119"/>
      <c r="BI192" s="119"/>
      <c r="BJ192" s="119"/>
      <c r="BK192" s="119"/>
      <c r="BL192" s="119"/>
      <c r="BM192" s="119"/>
      <c r="BN192" s="119"/>
      <c r="BO192" s="119"/>
      <c r="BP192" s="119"/>
      <c r="BQ192" s="119"/>
      <c r="BR192" s="119"/>
      <c r="BS192" s="119"/>
      <c r="BT192" s="119"/>
      <c r="BU192" s="119"/>
      <c r="BV192" s="119"/>
      <c r="BW192" s="119"/>
      <c r="BX192" s="119"/>
      <c r="BY192" s="119"/>
      <c r="BZ192" s="119"/>
      <c r="CA192" s="119"/>
      <c r="CB192" s="119"/>
      <c r="CC192" s="119"/>
      <c r="CD192" s="119"/>
      <c r="CE192" s="119"/>
      <c r="CF192" s="119"/>
      <c r="CG192" s="119"/>
      <c r="CH192" s="119"/>
      <c r="CI192" s="119"/>
      <c r="CJ192" s="119"/>
      <c r="CK192" s="119"/>
      <c r="CL192" s="119"/>
      <c r="CM192" s="119"/>
      <c r="CN192" s="119"/>
      <c r="CO192" s="119"/>
      <c r="CP192" s="119"/>
      <c r="CQ192" s="119"/>
      <c r="CR192" s="119"/>
      <c r="CS192" s="119"/>
      <c r="CT192" s="119"/>
      <c r="CU192" s="119"/>
      <c r="CV192" s="125"/>
      <c r="CW192" s="21"/>
      <c r="CX192" s="129"/>
    </row>
    <row r="193" spans="1:102" ht="15" customHeight="1" x14ac:dyDescent="0.25">
      <c r="A193" s="214"/>
      <c r="B193" s="211"/>
      <c r="C193" s="217"/>
      <c r="D193" s="220"/>
      <c r="E193" s="223"/>
      <c r="F193" s="30" t="s">
        <v>26</v>
      </c>
      <c r="G193" s="132" t="str">
        <f t="shared" ref="G193" si="58">IF(COUNTIF(I193:CV195,"&gt;0"),"Yes","No")</f>
        <v>No</v>
      </c>
      <c r="H193" s="92"/>
      <c r="I193" s="80"/>
      <c r="J193" s="80"/>
      <c r="K193" s="80"/>
      <c r="L193" s="80"/>
      <c r="M193" s="80"/>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93"/>
      <c r="AK193" s="120"/>
      <c r="AL193" s="120"/>
      <c r="AM193" s="120"/>
      <c r="AN193" s="120"/>
      <c r="AO193" s="120"/>
      <c r="AP193" s="120"/>
      <c r="AQ193" s="120"/>
      <c r="AR193" s="120"/>
      <c r="AS193" s="120"/>
      <c r="AT193" s="120"/>
      <c r="AU193" s="120"/>
      <c r="AV193" s="120"/>
      <c r="AW193" s="120"/>
      <c r="AX193" s="120"/>
      <c r="AY193" s="120"/>
      <c r="AZ193" s="120"/>
      <c r="BA193" s="120"/>
      <c r="BB193" s="120"/>
      <c r="BC193" s="120"/>
      <c r="BD193" s="120"/>
      <c r="BE193" s="120"/>
      <c r="BF193" s="120"/>
      <c r="BG193" s="120"/>
      <c r="BH193" s="120"/>
      <c r="BI193" s="120"/>
      <c r="BJ193" s="120"/>
      <c r="BK193" s="120"/>
      <c r="BL193" s="120"/>
      <c r="BM193" s="120"/>
      <c r="BN193" s="120"/>
      <c r="BO193" s="120"/>
      <c r="BP193" s="120"/>
      <c r="BQ193" s="120"/>
      <c r="BR193" s="120"/>
      <c r="BS193" s="120"/>
      <c r="BT193" s="120"/>
      <c r="BU193" s="120"/>
      <c r="BV193" s="120"/>
      <c r="BW193" s="120"/>
      <c r="BX193" s="120"/>
      <c r="BY193" s="120"/>
      <c r="BZ193" s="120"/>
      <c r="CA193" s="120"/>
      <c r="CB193" s="120"/>
      <c r="CC193" s="120"/>
      <c r="CD193" s="120"/>
      <c r="CE193" s="120"/>
      <c r="CF193" s="120"/>
      <c r="CG193" s="120"/>
      <c r="CH193" s="120"/>
      <c r="CI193" s="120"/>
      <c r="CJ193" s="120"/>
      <c r="CK193" s="120"/>
      <c r="CL193" s="120"/>
      <c r="CM193" s="120"/>
      <c r="CN193" s="120"/>
      <c r="CO193" s="120"/>
      <c r="CP193" s="120"/>
      <c r="CQ193" s="120"/>
      <c r="CR193" s="120"/>
      <c r="CS193" s="120"/>
      <c r="CT193" s="120"/>
      <c r="CU193" s="120"/>
      <c r="CV193" s="126"/>
      <c r="CW193" s="21"/>
      <c r="CX193" s="129"/>
    </row>
    <row r="194" spans="1:102" ht="15" customHeight="1" x14ac:dyDescent="0.25">
      <c r="A194" s="214"/>
      <c r="B194" s="211"/>
      <c r="C194" s="217"/>
      <c r="D194" s="220"/>
      <c r="E194" s="223"/>
      <c r="F194" s="30" t="s">
        <v>27</v>
      </c>
      <c r="G194" s="40"/>
      <c r="H194" s="92"/>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93"/>
      <c r="AK194" s="120"/>
      <c r="AL194" s="120"/>
      <c r="AM194" s="120"/>
      <c r="AN194" s="120"/>
      <c r="AO194" s="120"/>
      <c r="AP194" s="120"/>
      <c r="AQ194" s="120"/>
      <c r="AR194" s="120"/>
      <c r="AS194" s="120"/>
      <c r="AT194" s="120"/>
      <c r="AU194" s="120"/>
      <c r="AV194" s="120"/>
      <c r="AW194" s="120"/>
      <c r="AX194" s="120"/>
      <c r="AY194" s="120"/>
      <c r="AZ194" s="120"/>
      <c r="BA194" s="120"/>
      <c r="BB194" s="120"/>
      <c r="BC194" s="120"/>
      <c r="BD194" s="120"/>
      <c r="BE194" s="120"/>
      <c r="BF194" s="120"/>
      <c r="BG194" s="120"/>
      <c r="BH194" s="120"/>
      <c r="BI194" s="120"/>
      <c r="BJ194" s="120"/>
      <c r="BK194" s="120"/>
      <c r="BL194" s="120"/>
      <c r="BM194" s="120"/>
      <c r="BN194" s="120"/>
      <c r="BO194" s="120"/>
      <c r="BP194" s="120"/>
      <c r="BQ194" s="120"/>
      <c r="BR194" s="120"/>
      <c r="BS194" s="120"/>
      <c r="BT194" s="120"/>
      <c r="BU194" s="120"/>
      <c r="BV194" s="120"/>
      <c r="BW194" s="120"/>
      <c r="BX194" s="120"/>
      <c r="BY194" s="120"/>
      <c r="BZ194" s="120"/>
      <c r="CA194" s="120"/>
      <c r="CB194" s="120"/>
      <c r="CC194" s="120"/>
      <c r="CD194" s="120"/>
      <c r="CE194" s="120"/>
      <c r="CF194" s="120"/>
      <c r="CG194" s="120"/>
      <c r="CH194" s="120"/>
      <c r="CI194" s="120"/>
      <c r="CJ194" s="120"/>
      <c r="CK194" s="120"/>
      <c r="CL194" s="120"/>
      <c r="CM194" s="120"/>
      <c r="CN194" s="120"/>
      <c r="CO194" s="120"/>
      <c r="CP194" s="120"/>
      <c r="CQ194" s="120"/>
      <c r="CR194" s="120"/>
      <c r="CS194" s="120"/>
      <c r="CT194" s="120"/>
      <c r="CU194" s="120"/>
      <c r="CV194" s="126"/>
      <c r="CW194" s="21"/>
      <c r="CX194" s="129"/>
    </row>
    <row r="195" spans="1:102" ht="15" customHeight="1" thickBot="1" x14ac:dyDescent="0.3">
      <c r="A195" s="214"/>
      <c r="B195" s="211"/>
      <c r="C195" s="217"/>
      <c r="D195" s="220"/>
      <c r="E195" s="223"/>
      <c r="F195" s="30" t="s">
        <v>28</v>
      </c>
      <c r="G195" s="40"/>
      <c r="H195" s="92"/>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93"/>
      <c r="AK195" s="120"/>
      <c r="AL195" s="120"/>
      <c r="AM195" s="120"/>
      <c r="AN195" s="120"/>
      <c r="AO195" s="120"/>
      <c r="AP195" s="120"/>
      <c r="AQ195" s="120"/>
      <c r="AR195" s="120"/>
      <c r="AS195" s="120"/>
      <c r="AT195" s="120"/>
      <c r="AU195" s="120"/>
      <c r="AV195" s="120"/>
      <c r="AW195" s="120"/>
      <c r="AX195" s="120"/>
      <c r="AY195" s="120"/>
      <c r="AZ195" s="120"/>
      <c r="BA195" s="120"/>
      <c r="BB195" s="120"/>
      <c r="BC195" s="120"/>
      <c r="BD195" s="120"/>
      <c r="BE195" s="120"/>
      <c r="BF195" s="120"/>
      <c r="BG195" s="120"/>
      <c r="BH195" s="120"/>
      <c r="BI195" s="120"/>
      <c r="BJ195" s="120"/>
      <c r="BK195" s="120"/>
      <c r="BL195" s="120"/>
      <c r="BM195" s="120"/>
      <c r="BN195" s="120"/>
      <c r="BO195" s="120"/>
      <c r="BP195" s="120"/>
      <c r="BQ195" s="120"/>
      <c r="BR195" s="120"/>
      <c r="BS195" s="120"/>
      <c r="BT195" s="120"/>
      <c r="BU195" s="120"/>
      <c r="BV195" s="120"/>
      <c r="BW195" s="120"/>
      <c r="BX195" s="120"/>
      <c r="BY195" s="120"/>
      <c r="BZ195" s="120"/>
      <c r="CA195" s="120"/>
      <c r="CB195" s="120"/>
      <c r="CC195" s="120"/>
      <c r="CD195" s="120"/>
      <c r="CE195" s="120"/>
      <c r="CF195" s="120"/>
      <c r="CG195" s="120"/>
      <c r="CH195" s="120"/>
      <c r="CI195" s="120"/>
      <c r="CJ195" s="120"/>
      <c r="CK195" s="120"/>
      <c r="CL195" s="120"/>
      <c r="CM195" s="120"/>
      <c r="CN195" s="120"/>
      <c r="CO195" s="120"/>
      <c r="CP195" s="120"/>
      <c r="CQ195" s="120"/>
      <c r="CR195" s="120"/>
      <c r="CS195" s="120"/>
      <c r="CT195" s="120"/>
      <c r="CU195" s="120"/>
      <c r="CV195" s="126"/>
      <c r="CW195" s="21"/>
      <c r="CX195" s="129"/>
    </row>
    <row r="196" spans="1:102" ht="15" customHeight="1" x14ac:dyDescent="0.25">
      <c r="A196" s="214"/>
      <c r="B196" s="211"/>
      <c r="C196" s="217"/>
      <c r="D196" s="220"/>
      <c r="E196" s="223"/>
      <c r="F196" s="61" t="s">
        <v>29</v>
      </c>
      <c r="G196" s="133" t="str">
        <f t="shared" ref="G196" si="59">IF(COUNTIF(I196:CV198,"&gt;0"),"Yes","No")</f>
        <v>No</v>
      </c>
      <c r="H196" s="94"/>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95"/>
      <c r="AK196" s="121"/>
      <c r="AL196" s="121"/>
      <c r="AM196" s="121"/>
      <c r="AN196" s="121"/>
      <c r="AO196" s="121"/>
      <c r="AP196" s="121"/>
      <c r="AQ196" s="121"/>
      <c r="AR196" s="121"/>
      <c r="AS196" s="121"/>
      <c r="AT196" s="121"/>
      <c r="AU196" s="121"/>
      <c r="AV196" s="121"/>
      <c r="AW196" s="121"/>
      <c r="AX196" s="121"/>
      <c r="AY196" s="121"/>
      <c r="AZ196" s="121"/>
      <c r="BA196" s="121"/>
      <c r="BB196" s="121"/>
      <c r="BC196" s="121"/>
      <c r="BD196" s="121"/>
      <c r="BE196" s="121"/>
      <c r="BF196" s="121"/>
      <c r="BG196" s="121"/>
      <c r="BH196" s="121"/>
      <c r="BI196" s="121"/>
      <c r="BJ196" s="121"/>
      <c r="BK196" s="121"/>
      <c r="BL196" s="121"/>
      <c r="BM196" s="121"/>
      <c r="BN196" s="121"/>
      <c r="BO196" s="121"/>
      <c r="BP196" s="121"/>
      <c r="BQ196" s="121"/>
      <c r="BR196" s="121"/>
      <c r="BS196" s="121"/>
      <c r="BT196" s="121"/>
      <c r="BU196" s="121"/>
      <c r="BV196" s="121"/>
      <c r="BW196" s="121"/>
      <c r="BX196" s="121"/>
      <c r="BY196" s="121"/>
      <c r="BZ196" s="121"/>
      <c r="CA196" s="121"/>
      <c r="CB196" s="121"/>
      <c r="CC196" s="121"/>
      <c r="CD196" s="121"/>
      <c r="CE196" s="121"/>
      <c r="CF196" s="121"/>
      <c r="CG196" s="121"/>
      <c r="CH196" s="121"/>
      <c r="CI196" s="121"/>
      <c r="CJ196" s="121"/>
      <c r="CK196" s="121"/>
      <c r="CL196" s="121"/>
      <c r="CM196" s="121"/>
      <c r="CN196" s="121"/>
      <c r="CO196" s="121"/>
      <c r="CP196" s="121"/>
      <c r="CQ196" s="121"/>
      <c r="CR196" s="121"/>
      <c r="CS196" s="121"/>
      <c r="CT196" s="121"/>
      <c r="CU196" s="121"/>
      <c r="CV196" s="127"/>
      <c r="CW196" s="21"/>
      <c r="CX196" s="129"/>
    </row>
    <row r="197" spans="1:102" ht="15" customHeight="1" x14ac:dyDescent="0.25">
      <c r="A197" s="214"/>
      <c r="B197" s="211"/>
      <c r="C197" s="217"/>
      <c r="D197" s="220"/>
      <c r="E197" s="223"/>
      <c r="F197" s="61" t="s">
        <v>30</v>
      </c>
      <c r="G197" s="40"/>
      <c r="H197" s="94"/>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95"/>
      <c r="AK197" s="121"/>
      <c r="AL197" s="121"/>
      <c r="AM197" s="121"/>
      <c r="AN197" s="121"/>
      <c r="AO197" s="121"/>
      <c r="AP197" s="121"/>
      <c r="AQ197" s="121"/>
      <c r="AR197" s="121"/>
      <c r="AS197" s="121"/>
      <c r="AT197" s="121"/>
      <c r="AU197" s="121"/>
      <c r="AV197" s="121"/>
      <c r="AW197" s="121"/>
      <c r="AX197" s="121"/>
      <c r="AY197" s="121"/>
      <c r="AZ197" s="121"/>
      <c r="BA197" s="121"/>
      <c r="BB197" s="121"/>
      <c r="BC197" s="121"/>
      <c r="BD197" s="121"/>
      <c r="BE197" s="121"/>
      <c r="BF197" s="121"/>
      <c r="BG197" s="121"/>
      <c r="BH197" s="121"/>
      <c r="BI197" s="121"/>
      <c r="BJ197" s="121"/>
      <c r="BK197" s="121"/>
      <c r="BL197" s="121"/>
      <c r="BM197" s="121"/>
      <c r="BN197" s="121"/>
      <c r="BO197" s="121"/>
      <c r="BP197" s="121"/>
      <c r="BQ197" s="121"/>
      <c r="BR197" s="121"/>
      <c r="BS197" s="121"/>
      <c r="BT197" s="121"/>
      <c r="BU197" s="121"/>
      <c r="BV197" s="121"/>
      <c r="BW197" s="121"/>
      <c r="BX197" s="121"/>
      <c r="BY197" s="121"/>
      <c r="BZ197" s="121"/>
      <c r="CA197" s="121"/>
      <c r="CB197" s="121"/>
      <c r="CC197" s="121"/>
      <c r="CD197" s="121"/>
      <c r="CE197" s="121"/>
      <c r="CF197" s="121"/>
      <c r="CG197" s="121"/>
      <c r="CH197" s="121"/>
      <c r="CI197" s="121"/>
      <c r="CJ197" s="121"/>
      <c r="CK197" s="121"/>
      <c r="CL197" s="121"/>
      <c r="CM197" s="121"/>
      <c r="CN197" s="121"/>
      <c r="CO197" s="121"/>
      <c r="CP197" s="121"/>
      <c r="CQ197" s="121"/>
      <c r="CR197" s="121"/>
      <c r="CS197" s="121"/>
      <c r="CT197" s="121"/>
      <c r="CU197" s="121"/>
      <c r="CV197" s="127"/>
      <c r="CW197" s="21"/>
      <c r="CX197" s="129"/>
    </row>
    <row r="198" spans="1:102" ht="15" customHeight="1" thickBot="1" x14ac:dyDescent="0.3">
      <c r="A198" s="215"/>
      <c r="B198" s="212"/>
      <c r="C198" s="218"/>
      <c r="D198" s="221"/>
      <c r="E198" s="224"/>
      <c r="F198" s="63" t="s">
        <v>31</v>
      </c>
      <c r="G198" s="43"/>
      <c r="H198" s="96"/>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c r="AI198" s="64"/>
      <c r="AJ198" s="97"/>
      <c r="AK198" s="122"/>
      <c r="AL198" s="122"/>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c r="BI198" s="122"/>
      <c r="BJ198" s="122"/>
      <c r="BK198" s="122"/>
      <c r="BL198" s="122"/>
      <c r="BM198" s="122"/>
      <c r="BN198" s="122"/>
      <c r="BO198" s="122"/>
      <c r="BP198" s="122"/>
      <c r="BQ198" s="122"/>
      <c r="BR198" s="122"/>
      <c r="BS198" s="122"/>
      <c r="BT198" s="122"/>
      <c r="BU198" s="122"/>
      <c r="BV198" s="122"/>
      <c r="BW198" s="122"/>
      <c r="BX198" s="122"/>
      <c r="BY198" s="122"/>
      <c r="BZ198" s="122"/>
      <c r="CA198" s="122"/>
      <c r="CB198" s="122"/>
      <c r="CC198" s="122"/>
      <c r="CD198" s="122"/>
      <c r="CE198" s="122"/>
      <c r="CF198" s="122"/>
      <c r="CG198" s="122"/>
      <c r="CH198" s="122"/>
      <c r="CI198" s="122"/>
      <c r="CJ198" s="122"/>
      <c r="CK198" s="122"/>
      <c r="CL198" s="122"/>
      <c r="CM198" s="122"/>
      <c r="CN198" s="122"/>
      <c r="CO198" s="122"/>
      <c r="CP198" s="122"/>
      <c r="CQ198" s="122"/>
      <c r="CR198" s="122"/>
      <c r="CS198" s="122"/>
      <c r="CT198" s="122"/>
      <c r="CU198" s="122"/>
      <c r="CV198" s="128"/>
      <c r="CW198" s="21"/>
      <c r="CX198" s="129"/>
    </row>
    <row r="199" spans="1:102" ht="15" customHeight="1" thickBot="1" x14ac:dyDescent="0.3">
      <c r="A199" s="213"/>
      <c r="B199" s="113" t="s">
        <v>17</v>
      </c>
      <c r="C199" s="216"/>
      <c r="D199" s="219"/>
      <c r="E199" s="222"/>
      <c r="F199" s="42" t="s">
        <v>18</v>
      </c>
      <c r="G199" s="22" t="str">
        <f t="shared" ref="G199" si="60">IF(COUNTIF(I199:CV201,"&gt;0"),"Yes","No")</f>
        <v>No</v>
      </c>
      <c r="H199" s="87"/>
      <c r="I199" s="84"/>
      <c r="J199" s="83"/>
      <c r="K199" s="83"/>
      <c r="L199" s="83"/>
      <c r="M199" s="83"/>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8"/>
      <c r="AK199" s="117"/>
      <c r="AL199" s="117"/>
      <c r="AM199" s="117"/>
      <c r="AN199" s="117"/>
      <c r="AO199" s="117"/>
      <c r="AP199" s="117"/>
      <c r="AQ199" s="117"/>
      <c r="AR199" s="117"/>
      <c r="AS199" s="117"/>
      <c r="AT199" s="117"/>
      <c r="AU199" s="117"/>
      <c r="AV199" s="117"/>
      <c r="AW199" s="117"/>
      <c r="AX199" s="117"/>
      <c r="AY199" s="117"/>
      <c r="AZ199" s="117"/>
      <c r="BA199" s="117"/>
      <c r="BB199" s="117"/>
      <c r="BC199" s="117"/>
      <c r="BD199" s="117"/>
      <c r="BE199" s="117"/>
      <c r="BF199" s="117"/>
      <c r="BG199" s="117"/>
      <c r="BH199" s="117"/>
      <c r="BI199" s="117"/>
      <c r="BJ199" s="117"/>
      <c r="BK199" s="117"/>
      <c r="BL199" s="117"/>
      <c r="BM199" s="117"/>
      <c r="BN199" s="117"/>
      <c r="BO199" s="117"/>
      <c r="BP199" s="117"/>
      <c r="BQ199" s="117"/>
      <c r="BR199" s="117"/>
      <c r="BS199" s="117"/>
      <c r="BT199" s="117"/>
      <c r="BU199" s="117"/>
      <c r="BV199" s="117"/>
      <c r="BW199" s="117"/>
      <c r="BX199" s="117"/>
      <c r="BY199" s="117"/>
      <c r="BZ199" s="117"/>
      <c r="CA199" s="117"/>
      <c r="CB199" s="117"/>
      <c r="CC199" s="117"/>
      <c r="CD199" s="117"/>
      <c r="CE199" s="117"/>
      <c r="CF199" s="117"/>
      <c r="CG199" s="117"/>
      <c r="CH199" s="117"/>
      <c r="CI199" s="117"/>
      <c r="CJ199" s="117"/>
      <c r="CK199" s="117"/>
      <c r="CL199" s="117"/>
      <c r="CM199" s="117"/>
      <c r="CN199" s="117"/>
      <c r="CO199" s="117"/>
      <c r="CP199" s="117"/>
      <c r="CQ199" s="117"/>
      <c r="CR199" s="117"/>
      <c r="CS199" s="117"/>
      <c r="CT199" s="117"/>
      <c r="CU199" s="117"/>
      <c r="CV199" s="123"/>
      <c r="CW199" s="21"/>
      <c r="CX199" s="129"/>
    </row>
    <row r="200" spans="1:102" ht="15" customHeight="1" thickBot="1" x14ac:dyDescent="0.3">
      <c r="A200" s="214"/>
      <c r="B200" s="114"/>
      <c r="C200" s="217"/>
      <c r="D200" s="220"/>
      <c r="E200" s="223"/>
      <c r="F200" s="28" t="s">
        <v>20</v>
      </c>
      <c r="G200" s="40"/>
      <c r="H200" s="87"/>
      <c r="I200" s="26"/>
      <c r="J200" s="81"/>
      <c r="K200" s="81"/>
      <c r="L200" s="81"/>
      <c r="M200" s="81"/>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89"/>
      <c r="AK200" s="118"/>
      <c r="AL200" s="118"/>
      <c r="AM200" s="118"/>
      <c r="AN200" s="118"/>
      <c r="AO200" s="118"/>
      <c r="AP200" s="118"/>
      <c r="AQ200" s="118"/>
      <c r="AR200" s="118"/>
      <c r="AS200" s="118"/>
      <c r="AT200" s="118"/>
      <c r="AU200" s="118"/>
      <c r="AV200" s="118"/>
      <c r="AW200" s="118"/>
      <c r="AX200" s="118"/>
      <c r="AY200" s="118"/>
      <c r="AZ200" s="118"/>
      <c r="BA200" s="118"/>
      <c r="BB200" s="118"/>
      <c r="BC200" s="118"/>
      <c r="BD200" s="118"/>
      <c r="BE200" s="118"/>
      <c r="BF200" s="118"/>
      <c r="BG200" s="118"/>
      <c r="BH200" s="118"/>
      <c r="BI200" s="118"/>
      <c r="BJ200" s="118"/>
      <c r="BK200" s="118"/>
      <c r="BL200" s="118"/>
      <c r="BM200" s="118"/>
      <c r="BN200" s="118"/>
      <c r="BO200" s="118"/>
      <c r="BP200" s="118"/>
      <c r="BQ200" s="118"/>
      <c r="BR200" s="118"/>
      <c r="BS200" s="118"/>
      <c r="BT200" s="118"/>
      <c r="BU200" s="118"/>
      <c r="BV200" s="118"/>
      <c r="BW200" s="118"/>
      <c r="BX200" s="118"/>
      <c r="BY200" s="118"/>
      <c r="BZ200" s="118"/>
      <c r="CA200" s="118"/>
      <c r="CB200" s="118"/>
      <c r="CC200" s="118"/>
      <c r="CD200" s="118"/>
      <c r="CE200" s="118"/>
      <c r="CF200" s="118"/>
      <c r="CG200" s="118"/>
      <c r="CH200" s="118"/>
      <c r="CI200" s="118"/>
      <c r="CJ200" s="118"/>
      <c r="CK200" s="118"/>
      <c r="CL200" s="118"/>
      <c r="CM200" s="118"/>
      <c r="CN200" s="118"/>
      <c r="CO200" s="118"/>
      <c r="CP200" s="118"/>
      <c r="CQ200" s="118"/>
      <c r="CR200" s="118"/>
      <c r="CS200" s="118"/>
      <c r="CT200" s="118"/>
      <c r="CU200" s="118"/>
      <c r="CV200" s="124"/>
      <c r="CW200" s="21"/>
      <c r="CX200" s="129"/>
    </row>
    <row r="201" spans="1:102" ht="15" customHeight="1" thickBot="1" x14ac:dyDescent="0.3">
      <c r="A201" s="214"/>
      <c r="B201" s="113" t="s">
        <v>21</v>
      </c>
      <c r="C201" s="217"/>
      <c r="D201" s="220"/>
      <c r="E201" s="223"/>
      <c r="F201" s="28" t="s">
        <v>22</v>
      </c>
      <c r="G201" s="40"/>
      <c r="H201" s="87"/>
      <c r="I201" s="26"/>
      <c r="J201" s="81"/>
      <c r="K201" s="81"/>
      <c r="L201" s="81"/>
      <c r="M201" s="81"/>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89"/>
      <c r="AK201" s="118"/>
      <c r="AL201" s="118"/>
      <c r="AM201" s="118"/>
      <c r="AN201" s="118"/>
      <c r="AO201" s="118"/>
      <c r="AP201" s="118"/>
      <c r="AQ201" s="118"/>
      <c r="AR201" s="118"/>
      <c r="AS201" s="118"/>
      <c r="AT201" s="118"/>
      <c r="AU201" s="118"/>
      <c r="AV201" s="118"/>
      <c r="AW201" s="118"/>
      <c r="AX201" s="118"/>
      <c r="AY201" s="118"/>
      <c r="AZ201" s="118"/>
      <c r="BA201" s="118"/>
      <c r="BB201" s="118"/>
      <c r="BC201" s="118"/>
      <c r="BD201" s="118"/>
      <c r="BE201" s="118"/>
      <c r="BF201" s="118"/>
      <c r="BG201" s="118"/>
      <c r="BH201" s="118"/>
      <c r="BI201" s="118"/>
      <c r="BJ201" s="118"/>
      <c r="BK201" s="118"/>
      <c r="BL201" s="118"/>
      <c r="BM201" s="118"/>
      <c r="BN201" s="118"/>
      <c r="BO201" s="118"/>
      <c r="BP201" s="118"/>
      <c r="BQ201" s="118"/>
      <c r="BR201" s="118"/>
      <c r="BS201" s="118"/>
      <c r="BT201" s="118"/>
      <c r="BU201" s="118"/>
      <c r="BV201" s="118"/>
      <c r="BW201" s="118"/>
      <c r="BX201" s="118"/>
      <c r="BY201" s="118"/>
      <c r="BZ201" s="118"/>
      <c r="CA201" s="118"/>
      <c r="CB201" s="118"/>
      <c r="CC201" s="118"/>
      <c r="CD201" s="118"/>
      <c r="CE201" s="118"/>
      <c r="CF201" s="118"/>
      <c r="CG201" s="118"/>
      <c r="CH201" s="118"/>
      <c r="CI201" s="118"/>
      <c r="CJ201" s="118"/>
      <c r="CK201" s="118"/>
      <c r="CL201" s="118"/>
      <c r="CM201" s="118"/>
      <c r="CN201" s="118"/>
      <c r="CO201" s="118"/>
      <c r="CP201" s="118"/>
      <c r="CQ201" s="118"/>
      <c r="CR201" s="118"/>
      <c r="CS201" s="118"/>
      <c r="CT201" s="118"/>
      <c r="CU201" s="118"/>
      <c r="CV201" s="124"/>
      <c r="CW201" s="21"/>
      <c r="CX201" s="129"/>
    </row>
    <row r="202" spans="1:102" ht="15" customHeight="1" x14ac:dyDescent="0.25">
      <c r="A202" s="214"/>
      <c r="B202" s="210"/>
      <c r="C202" s="217"/>
      <c r="D202" s="220"/>
      <c r="E202" s="223"/>
      <c r="F202" s="29" t="s">
        <v>23</v>
      </c>
      <c r="G202" s="131" t="str">
        <f t="shared" ref="G202" si="61">IF(COUNTIF(I202:CV204,"&gt;0"),"Yes","No")</f>
        <v>No</v>
      </c>
      <c r="H202" s="90"/>
      <c r="I202" s="27"/>
      <c r="J202" s="82"/>
      <c r="K202" s="82"/>
      <c r="L202" s="82"/>
      <c r="M202" s="82"/>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91"/>
      <c r="AK202" s="119"/>
      <c r="AL202" s="119"/>
      <c r="AM202" s="119"/>
      <c r="AN202" s="119"/>
      <c r="AO202" s="119"/>
      <c r="AP202" s="119"/>
      <c r="AQ202" s="119"/>
      <c r="AR202" s="119"/>
      <c r="AS202" s="119"/>
      <c r="AT202" s="119"/>
      <c r="AU202" s="119"/>
      <c r="AV202" s="119"/>
      <c r="AW202" s="119"/>
      <c r="AX202" s="119"/>
      <c r="AY202" s="119"/>
      <c r="AZ202" s="119"/>
      <c r="BA202" s="119"/>
      <c r="BB202" s="119"/>
      <c r="BC202" s="119"/>
      <c r="BD202" s="119"/>
      <c r="BE202" s="119"/>
      <c r="BF202" s="119"/>
      <c r="BG202" s="119"/>
      <c r="BH202" s="119"/>
      <c r="BI202" s="119"/>
      <c r="BJ202" s="119"/>
      <c r="BK202" s="119"/>
      <c r="BL202" s="119"/>
      <c r="BM202" s="119"/>
      <c r="BN202" s="119"/>
      <c r="BO202" s="119"/>
      <c r="BP202" s="119"/>
      <c r="BQ202" s="119"/>
      <c r="BR202" s="119"/>
      <c r="BS202" s="119"/>
      <c r="BT202" s="119"/>
      <c r="BU202" s="119"/>
      <c r="BV202" s="119"/>
      <c r="BW202" s="119"/>
      <c r="BX202" s="119"/>
      <c r="BY202" s="119"/>
      <c r="BZ202" s="119"/>
      <c r="CA202" s="119"/>
      <c r="CB202" s="119"/>
      <c r="CC202" s="119"/>
      <c r="CD202" s="119"/>
      <c r="CE202" s="119"/>
      <c r="CF202" s="119"/>
      <c r="CG202" s="119"/>
      <c r="CH202" s="119"/>
      <c r="CI202" s="119"/>
      <c r="CJ202" s="119"/>
      <c r="CK202" s="119"/>
      <c r="CL202" s="119"/>
      <c r="CM202" s="119"/>
      <c r="CN202" s="119"/>
      <c r="CO202" s="119"/>
      <c r="CP202" s="119"/>
      <c r="CQ202" s="119"/>
      <c r="CR202" s="119"/>
      <c r="CS202" s="119"/>
      <c r="CT202" s="119"/>
      <c r="CU202" s="119"/>
      <c r="CV202" s="125"/>
      <c r="CW202" s="21"/>
      <c r="CX202" s="129"/>
    </row>
    <row r="203" spans="1:102" ht="15" customHeight="1" x14ac:dyDescent="0.25">
      <c r="A203" s="214"/>
      <c r="B203" s="211"/>
      <c r="C203" s="217"/>
      <c r="D203" s="220"/>
      <c r="E203" s="223"/>
      <c r="F203" s="29" t="s">
        <v>24</v>
      </c>
      <c r="G203" s="40"/>
      <c r="H203" s="90"/>
      <c r="I203" s="27"/>
      <c r="J203" s="82"/>
      <c r="K203" s="82"/>
      <c r="L203" s="82"/>
      <c r="M203" s="82"/>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91"/>
      <c r="AK203" s="119"/>
      <c r="AL203" s="119"/>
      <c r="AM203" s="119"/>
      <c r="AN203" s="119"/>
      <c r="AO203" s="119"/>
      <c r="AP203" s="119"/>
      <c r="AQ203" s="119"/>
      <c r="AR203" s="119"/>
      <c r="AS203" s="119"/>
      <c r="AT203" s="119"/>
      <c r="AU203" s="119"/>
      <c r="AV203" s="119"/>
      <c r="AW203" s="119"/>
      <c r="AX203" s="119"/>
      <c r="AY203" s="119"/>
      <c r="AZ203" s="119"/>
      <c r="BA203" s="119"/>
      <c r="BB203" s="119"/>
      <c r="BC203" s="119"/>
      <c r="BD203" s="119"/>
      <c r="BE203" s="119"/>
      <c r="BF203" s="119"/>
      <c r="BG203" s="119"/>
      <c r="BH203" s="119"/>
      <c r="BI203" s="119"/>
      <c r="BJ203" s="119"/>
      <c r="BK203" s="119"/>
      <c r="BL203" s="119"/>
      <c r="BM203" s="119"/>
      <c r="BN203" s="119"/>
      <c r="BO203" s="119"/>
      <c r="BP203" s="119"/>
      <c r="BQ203" s="119"/>
      <c r="BR203" s="119"/>
      <c r="BS203" s="119"/>
      <c r="BT203" s="119"/>
      <c r="BU203" s="119"/>
      <c r="BV203" s="119"/>
      <c r="BW203" s="119"/>
      <c r="BX203" s="119"/>
      <c r="BY203" s="119"/>
      <c r="BZ203" s="119"/>
      <c r="CA203" s="119"/>
      <c r="CB203" s="119"/>
      <c r="CC203" s="119"/>
      <c r="CD203" s="119"/>
      <c r="CE203" s="119"/>
      <c r="CF203" s="119"/>
      <c r="CG203" s="119"/>
      <c r="CH203" s="119"/>
      <c r="CI203" s="119"/>
      <c r="CJ203" s="119"/>
      <c r="CK203" s="119"/>
      <c r="CL203" s="119"/>
      <c r="CM203" s="119"/>
      <c r="CN203" s="119"/>
      <c r="CO203" s="119"/>
      <c r="CP203" s="119"/>
      <c r="CQ203" s="119"/>
      <c r="CR203" s="119"/>
      <c r="CS203" s="119"/>
      <c r="CT203" s="119"/>
      <c r="CU203" s="119"/>
      <c r="CV203" s="125"/>
      <c r="CW203" s="21"/>
      <c r="CX203" s="129"/>
    </row>
    <row r="204" spans="1:102" ht="15" customHeight="1" thickBot="1" x14ac:dyDescent="0.3">
      <c r="A204" s="214"/>
      <c r="B204" s="211"/>
      <c r="C204" s="217"/>
      <c r="D204" s="220"/>
      <c r="E204" s="223"/>
      <c r="F204" s="29" t="s">
        <v>25</v>
      </c>
      <c r="G204" s="40"/>
      <c r="H204" s="90"/>
      <c r="I204" s="27"/>
      <c r="J204" s="82"/>
      <c r="K204" s="82"/>
      <c r="L204" s="82"/>
      <c r="M204" s="82"/>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91"/>
      <c r="AK204" s="119"/>
      <c r="AL204" s="119"/>
      <c r="AM204" s="119"/>
      <c r="AN204" s="119"/>
      <c r="AO204" s="119"/>
      <c r="AP204" s="119"/>
      <c r="AQ204" s="119"/>
      <c r="AR204" s="119"/>
      <c r="AS204" s="119"/>
      <c r="AT204" s="119"/>
      <c r="AU204" s="119"/>
      <c r="AV204" s="119"/>
      <c r="AW204" s="119"/>
      <c r="AX204" s="119"/>
      <c r="AY204" s="119"/>
      <c r="AZ204" s="119"/>
      <c r="BA204" s="119"/>
      <c r="BB204" s="119"/>
      <c r="BC204" s="119"/>
      <c r="BD204" s="119"/>
      <c r="BE204" s="119"/>
      <c r="BF204" s="119"/>
      <c r="BG204" s="119"/>
      <c r="BH204" s="119"/>
      <c r="BI204" s="119"/>
      <c r="BJ204" s="119"/>
      <c r="BK204" s="119"/>
      <c r="BL204" s="119"/>
      <c r="BM204" s="119"/>
      <c r="BN204" s="119"/>
      <c r="BO204" s="119"/>
      <c r="BP204" s="119"/>
      <c r="BQ204" s="119"/>
      <c r="BR204" s="119"/>
      <c r="BS204" s="119"/>
      <c r="BT204" s="119"/>
      <c r="BU204" s="119"/>
      <c r="BV204" s="119"/>
      <c r="BW204" s="119"/>
      <c r="BX204" s="119"/>
      <c r="BY204" s="119"/>
      <c r="BZ204" s="119"/>
      <c r="CA204" s="119"/>
      <c r="CB204" s="119"/>
      <c r="CC204" s="119"/>
      <c r="CD204" s="119"/>
      <c r="CE204" s="119"/>
      <c r="CF204" s="119"/>
      <c r="CG204" s="119"/>
      <c r="CH204" s="119"/>
      <c r="CI204" s="119"/>
      <c r="CJ204" s="119"/>
      <c r="CK204" s="119"/>
      <c r="CL204" s="119"/>
      <c r="CM204" s="119"/>
      <c r="CN204" s="119"/>
      <c r="CO204" s="119"/>
      <c r="CP204" s="119"/>
      <c r="CQ204" s="119"/>
      <c r="CR204" s="119"/>
      <c r="CS204" s="119"/>
      <c r="CT204" s="119"/>
      <c r="CU204" s="119"/>
      <c r="CV204" s="125"/>
      <c r="CW204" s="21"/>
      <c r="CX204" s="129"/>
    </row>
    <row r="205" spans="1:102" ht="15" customHeight="1" x14ac:dyDescent="0.25">
      <c r="A205" s="214"/>
      <c r="B205" s="211"/>
      <c r="C205" s="217"/>
      <c r="D205" s="220"/>
      <c r="E205" s="223"/>
      <c r="F205" s="30" t="s">
        <v>26</v>
      </c>
      <c r="G205" s="132" t="str">
        <f t="shared" ref="G205" si="62">IF(COUNTIF(I205:CV207,"&gt;0"),"Yes","No")</f>
        <v>No</v>
      </c>
      <c r="H205" s="92"/>
      <c r="I205" s="80"/>
      <c r="J205" s="80"/>
      <c r="K205" s="80"/>
      <c r="L205" s="80"/>
      <c r="M205" s="80"/>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93"/>
      <c r="AK205" s="120"/>
      <c r="AL205" s="120"/>
      <c r="AM205" s="120"/>
      <c r="AN205" s="120"/>
      <c r="AO205" s="120"/>
      <c r="AP205" s="120"/>
      <c r="AQ205" s="120"/>
      <c r="AR205" s="120"/>
      <c r="AS205" s="120"/>
      <c r="AT205" s="120"/>
      <c r="AU205" s="120"/>
      <c r="AV205" s="120"/>
      <c r="AW205" s="120"/>
      <c r="AX205" s="120"/>
      <c r="AY205" s="120"/>
      <c r="AZ205" s="120"/>
      <c r="BA205" s="120"/>
      <c r="BB205" s="120"/>
      <c r="BC205" s="120"/>
      <c r="BD205" s="120"/>
      <c r="BE205" s="120"/>
      <c r="BF205" s="120"/>
      <c r="BG205" s="120"/>
      <c r="BH205" s="120"/>
      <c r="BI205" s="120"/>
      <c r="BJ205" s="120"/>
      <c r="BK205" s="120"/>
      <c r="BL205" s="120"/>
      <c r="BM205" s="120"/>
      <c r="BN205" s="120"/>
      <c r="BO205" s="120"/>
      <c r="BP205" s="120"/>
      <c r="BQ205" s="120"/>
      <c r="BR205" s="120"/>
      <c r="BS205" s="120"/>
      <c r="BT205" s="120"/>
      <c r="BU205" s="120"/>
      <c r="BV205" s="120"/>
      <c r="BW205" s="120"/>
      <c r="BX205" s="120"/>
      <c r="BY205" s="120"/>
      <c r="BZ205" s="120"/>
      <c r="CA205" s="120"/>
      <c r="CB205" s="120"/>
      <c r="CC205" s="120"/>
      <c r="CD205" s="120"/>
      <c r="CE205" s="120"/>
      <c r="CF205" s="120"/>
      <c r="CG205" s="120"/>
      <c r="CH205" s="120"/>
      <c r="CI205" s="120"/>
      <c r="CJ205" s="120"/>
      <c r="CK205" s="120"/>
      <c r="CL205" s="120"/>
      <c r="CM205" s="120"/>
      <c r="CN205" s="120"/>
      <c r="CO205" s="120"/>
      <c r="CP205" s="120"/>
      <c r="CQ205" s="120"/>
      <c r="CR205" s="120"/>
      <c r="CS205" s="120"/>
      <c r="CT205" s="120"/>
      <c r="CU205" s="120"/>
      <c r="CV205" s="126"/>
      <c r="CW205" s="21"/>
      <c r="CX205" s="129"/>
    </row>
    <row r="206" spans="1:102" ht="15" customHeight="1" x14ac:dyDescent="0.25">
      <c r="A206" s="214"/>
      <c r="B206" s="211"/>
      <c r="C206" s="217"/>
      <c r="D206" s="220"/>
      <c r="E206" s="223"/>
      <c r="F206" s="30" t="s">
        <v>27</v>
      </c>
      <c r="G206" s="40"/>
      <c r="H206" s="92"/>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93"/>
      <c r="AK206" s="120"/>
      <c r="AL206" s="120"/>
      <c r="AM206" s="120"/>
      <c r="AN206" s="120"/>
      <c r="AO206" s="120"/>
      <c r="AP206" s="120"/>
      <c r="AQ206" s="120"/>
      <c r="AR206" s="120"/>
      <c r="AS206" s="120"/>
      <c r="AT206" s="120"/>
      <c r="AU206" s="120"/>
      <c r="AV206" s="120"/>
      <c r="AW206" s="120"/>
      <c r="AX206" s="120"/>
      <c r="AY206" s="120"/>
      <c r="AZ206" s="120"/>
      <c r="BA206" s="120"/>
      <c r="BB206" s="120"/>
      <c r="BC206" s="120"/>
      <c r="BD206" s="120"/>
      <c r="BE206" s="120"/>
      <c r="BF206" s="120"/>
      <c r="BG206" s="120"/>
      <c r="BH206" s="120"/>
      <c r="BI206" s="120"/>
      <c r="BJ206" s="120"/>
      <c r="BK206" s="120"/>
      <c r="BL206" s="120"/>
      <c r="BM206" s="120"/>
      <c r="BN206" s="120"/>
      <c r="BO206" s="120"/>
      <c r="BP206" s="120"/>
      <c r="BQ206" s="120"/>
      <c r="BR206" s="120"/>
      <c r="BS206" s="120"/>
      <c r="BT206" s="120"/>
      <c r="BU206" s="120"/>
      <c r="BV206" s="120"/>
      <c r="BW206" s="120"/>
      <c r="BX206" s="120"/>
      <c r="BY206" s="120"/>
      <c r="BZ206" s="120"/>
      <c r="CA206" s="120"/>
      <c r="CB206" s="120"/>
      <c r="CC206" s="120"/>
      <c r="CD206" s="120"/>
      <c r="CE206" s="120"/>
      <c r="CF206" s="120"/>
      <c r="CG206" s="120"/>
      <c r="CH206" s="120"/>
      <c r="CI206" s="120"/>
      <c r="CJ206" s="120"/>
      <c r="CK206" s="120"/>
      <c r="CL206" s="120"/>
      <c r="CM206" s="120"/>
      <c r="CN206" s="120"/>
      <c r="CO206" s="120"/>
      <c r="CP206" s="120"/>
      <c r="CQ206" s="120"/>
      <c r="CR206" s="120"/>
      <c r="CS206" s="120"/>
      <c r="CT206" s="120"/>
      <c r="CU206" s="120"/>
      <c r="CV206" s="126"/>
      <c r="CW206" s="21"/>
      <c r="CX206" s="129"/>
    </row>
    <row r="207" spans="1:102" ht="15" customHeight="1" thickBot="1" x14ac:dyDescent="0.3">
      <c r="A207" s="214"/>
      <c r="B207" s="211"/>
      <c r="C207" s="217"/>
      <c r="D207" s="220"/>
      <c r="E207" s="223"/>
      <c r="F207" s="30" t="s">
        <v>28</v>
      </c>
      <c r="G207" s="40"/>
      <c r="H207" s="92"/>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93"/>
      <c r="AK207" s="120"/>
      <c r="AL207" s="120"/>
      <c r="AM207" s="120"/>
      <c r="AN207" s="120"/>
      <c r="AO207" s="120"/>
      <c r="AP207" s="120"/>
      <c r="AQ207" s="120"/>
      <c r="AR207" s="120"/>
      <c r="AS207" s="120"/>
      <c r="AT207" s="120"/>
      <c r="AU207" s="120"/>
      <c r="AV207" s="120"/>
      <c r="AW207" s="120"/>
      <c r="AX207" s="120"/>
      <c r="AY207" s="120"/>
      <c r="AZ207" s="120"/>
      <c r="BA207" s="120"/>
      <c r="BB207" s="120"/>
      <c r="BC207" s="120"/>
      <c r="BD207" s="120"/>
      <c r="BE207" s="120"/>
      <c r="BF207" s="120"/>
      <c r="BG207" s="120"/>
      <c r="BH207" s="120"/>
      <c r="BI207" s="120"/>
      <c r="BJ207" s="120"/>
      <c r="BK207" s="120"/>
      <c r="BL207" s="120"/>
      <c r="BM207" s="120"/>
      <c r="BN207" s="120"/>
      <c r="BO207" s="120"/>
      <c r="BP207" s="120"/>
      <c r="BQ207" s="120"/>
      <c r="BR207" s="120"/>
      <c r="BS207" s="120"/>
      <c r="BT207" s="120"/>
      <c r="BU207" s="120"/>
      <c r="BV207" s="120"/>
      <c r="BW207" s="120"/>
      <c r="BX207" s="120"/>
      <c r="BY207" s="120"/>
      <c r="BZ207" s="120"/>
      <c r="CA207" s="120"/>
      <c r="CB207" s="120"/>
      <c r="CC207" s="120"/>
      <c r="CD207" s="120"/>
      <c r="CE207" s="120"/>
      <c r="CF207" s="120"/>
      <c r="CG207" s="120"/>
      <c r="CH207" s="120"/>
      <c r="CI207" s="120"/>
      <c r="CJ207" s="120"/>
      <c r="CK207" s="120"/>
      <c r="CL207" s="120"/>
      <c r="CM207" s="120"/>
      <c r="CN207" s="120"/>
      <c r="CO207" s="120"/>
      <c r="CP207" s="120"/>
      <c r="CQ207" s="120"/>
      <c r="CR207" s="120"/>
      <c r="CS207" s="120"/>
      <c r="CT207" s="120"/>
      <c r="CU207" s="120"/>
      <c r="CV207" s="126"/>
      <c r="CW207" s="21"/>
      <c r="CX207" s="129"/>
    </row>
    <row r="208" spans="1:102" ht="15" customHeight="1" x14ac:dyDescent="0.25">
      <c r="A208" s="214"/>
      <c r="B208" s="211"/>
      <c r="C208" s="217"/>
      <c r="D208" s="220"/>
      <c r="E208" s="223"/>
      <c r="F208" s="61" t="s">
        <v>29</v>
      </c>
      <c r="G208" s="133" t="str">
        <f t="shared" ref="G208" si="63">IF(COUNTIF(I208:CV210,"&gt;0"),"Yes","No")</f>
        <v>No</v>
      </c>
      <c r="H208" s="94"/>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95"/>
      <c r="AK208" s="121"/>
      <c r="AL208" s="121"/>
      <c r="AM208" s="121"/>
      <c r="AN208" s="121"/>
      <c r="AO208" s="121"/>
      <c r="AP208" s="121"/>
      <c r="AQ208" s="121"/>
      <c r="AR208" s="121"/>
      <c r="AS208" s="121"/>
      <c r="AT208" s="121"/>
      <c r="AU208" s="121"/>
      <c r="AV208" s="121"/>
      <c r="AW208" s="121"/>
      <c r="AX208" s="121"/>
      <c r="AY208" s="121"/>
      <c r="AZ208" s="121"/>
      <c r="BA208" s="121"/>
      <c r="BB208" s="121"/>
      <c r="BC208" s="121"/>
      <c r="BD208" s="121"/>
      <c r="BE208" s="121"/>
      <c r="BF208" s="121"/>
      <c r="BG208" s="121"/>
      <c r="BH208" s="121"/>
      <c r="BI208" s="121"/>
      <c r="BJ208" s="121"/>
      <c r="BK208" s="121"/>
      <c r="BL208" s="121"/>
      <c r="BM208" s="121"/>
      <c r="BN208" s="121"/>
      <c r="BO208" s="121"/>
      <c r="BP208" s="121"/>
      <c r="BQ208" s="121"/>
      <c r="BR208" s="121"/>
      <c r="BS208" s="121"/>
      <c r="BT208" s="121"/>
      <c r="BU208" s="121"/>
      <c r="BV208" s="121"/>
      <c r="BW208" s="121"/>
      <c r="BX208" s="121"/>
      <c r="BY208" s="121"/>
      <c r="BZ208" s="121"/>
      <c r="CA208" s="121"/>
      <c r="CB208" s="121"/>
      <c r="CC208" s="121"/>
      <c r="CD208" s="121"/>
      <c r="CE208" s="121"/>
      <c r="CF208" s="121"/>
      <c r="CG208" s="121"/>
      <c r="CH208" s="121"/>
      <c r="CI208" s="121"/>
      <c r="CJ208" s="121"/>
      <c r="CK208" s="121"/>
      <c r="CL208" s="121"/>
      <c r="CM208" s="121"/>
      <c r="CN208" s="121"/>
      <c r="CO208" s="121"/>
      <c r="CP208" s="121"/>
      <c r="CQ208" s="121"/>
      <c r="CR208" s="121"/>
      <c r="CS208" s="121"/>
      <c r="CT208" s="121"/>
      <c r="CU208" s="121"/>
      <c r="CV208" s="127"/>
      <c r="CW208" s="21"/>
      <c r="CX208" s="129"/>
    </row>
    <row r="209" spans="1:102" ht="15" customHeight="1" x14ac:dyDescent="0.25">
      <c r="A209" s="214"/>
      <c r="B209" s="211"/>
      <c r="C209" s="217"/>
      <c r="D209" s="220"/>
      <c r="E209" s="223"/>
      <c r="F209" s="61" t="s">
        <v>30</v>
      </c>
      <c r="G209" s="40"/>
      <c r="H209" s="94"/>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95"/>
      <c r="AK209" s="121"/>
      <c r="AL209" s="121"/>
      <c r="AM209" s="121"/>
      <c r="AN209" s="121"/>
      <c r="AO209" s="121"/>
      <c r="AP209" s="121"/>
      <c r="AQ209" s="121"/>
      <c r="AR209" s="121"/>
      <c r="AS209" s="121"/>
      <c r="AT209" s="121"/>
      <c r="AU209" s="121"/>
      <c r="AV209" s="121"/>
      <c r="AW209" s="121"/>
      <c r="AX209" s="121"/>
      <c r="AY209" s="121"/>
      <c r="AZ209" s="121"/>
      <c r="BA209" s="121"/>
      <c r="BB209" s="121"/>
      <c r="BC209" s="121"/>
      <c r="BD209" s="121"/>
      <c r="BE209" s="121"/>
      <c r="BF209" s="121"/>
      <c r="BG209" s="121"/>
      <c r="BH209" s="121"/>
      <c r="BI209" s="121"/>
      <c r="BJ209" s="121"/>
      <c r="BK209" s="121"/>
      <c r="BL209" s="121"/>
      <c r="BM209" s="121"/>
      <c r="BN209" s="121"/>
      <c r="BO209" s="121"/>
      <c r="BP209" s="121"/>
      <c r="BQ209" s="121"/>
      <c r="BR209" s="121"/>
      <c r="BS209" s="121"/>
      <c r="BT209" s="121"/>
      <c r="BU209" s="121"/>
      <c r="BV209" s="121"/>
      <c r="BW209" s="121"/>
      <c r="BX209" s="121"/>
      <c r="BY209" s="121"/>
      <c r="BZ209" s="121"/>
      <c r="CA209" s="121"/>
      <c r="CB209" s="121"/>
      <c r="CC209" s="121"/>
      <c r="CD209" s="121"/>
      <c r="CE209" s="121"/>
      <c r="CF209" s="121"/>
      <c r="CG209" s="121"/>
      <c r="CH209" s="121"/>
      <c r="CI209" s="121"/>
      <c r="CJ209" s="121"/>
      <c r="CK209" s="121"/>
      <c r="CL209" s="121"/>
      <c r="CM209" s="121"/>
      <c r="CN209" s="121"/>
      <c r="CO209" s="121"/>
      <c r="CP209" s="121"/>
      <c r="CQ209" s="121"/>
      <c r="CR209" s="121"/>
      <c r="CS209" s="121"/>
      <c r="CT209" s="121"/>
      <c r="CU209" s="121"/>
      <c r="CV209" s="127"/>
      <c r="CW209" s="21"/>
      <c r="CX209" s="129"/>
    </row>
    <row r="210" spans="1:102" ht="15" customHeight="1" thickBot="1" x14ac:dyDescent="0.3">
      <c r="A210" s="215"/>
      <c r="B210" s="212"/>
      <c r="C210" s="218"/>
      <c r="D210" s="221"/>
      <c r="E210" s="224"/>
      <c r="F210" s="63" t="s">
        <v>31</v>
      </c>
      <c r="G210" s="43"/>
      <c r="H210" s="96"/>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64"/>
      <c r="AJ210" s="97"/>
      <c r="AK210" s="122"/>
      <c r="AL210" s="122"/>
      <c r="AM210" s="122"/>
      <c r="AN210" s="122"/>
      <c r="AO210" s="122"/>
      <c r="AP210" s="122"/>
      <c r="AQ210" s="122"/>
      <c r="AR210" s="122"/>
      <c r="AS210" s="122"/>
      <c r="AT210" s="122"/>
      <c r="AU210" s="122"/>
      <c r="AV210" s="122"/>
      <c r="AW210" s="122"/>
      <c r="AX210" s="122"/>
      <c r="AY210" s="122"/>
      <c r="AZ210" s="122"/>
      <c r="BA210" s="122"/>
      <c r="BB210" s="122"/>
      <c r="BC210" s="122"/>
      <c r="BD210" s="122"/>
      <c r="BE210" s="122"/>
      <c r="BF210" s="122"/>
      <c r="BG210" s="122"/>
      <c r="BH210" s="122"/>
      <c r="BI210" s="122"/>
      <c r="BJ210" s="122"/>
      <c r="BK210" s="122"/>
      <c r="BL210" s="122"/>
      <c r="BM210" s="122"/>
      <c r="BN210" s="122"/>
      <c r="BO210" s="122"/>
      <c r="BP210" s="122"/>
      <c r="BQ210" s="122"/>
      <c r="BR210" s="122"/>
      <c r="BS210" s="122"/>
      <c r="BT210" s="122"/>
      <c r="BU210" s="122"/>
      <c r="BV210" s="122"/>
      <c r="BW210" s="122"/>
      <c r="BX210" s="122"/>
      <c r="BY210" s="122"/>
      <c r="BZ210" s="122"/>
      <c r="CA210" s="122"/>
      <c r="CB210" s="122"/>
      <c r="CC210" s="122"/>
      <c r="CD210" s="122"/>
      <c r="CE210" s="122"/>
      <c r="CF210" s="122"/>
      <c r="CG210" s="122"/>
      <c r="CH210" s="122"/>
      <c r="CI210" s="122"/>
      <c r="CJ210" s="122"/>
      <c r="CK210" s="122"/>
      <c r="CL210" s="122"/>
      <c r="CM210" s="122"/>
      <c r="CN210" s="122"/>
      <c r="CO210" s="122"/>
      <c r="CP210" s="122"/>
      <c r="CQ210" s="122"/>
      <c r="CR210" s="122"/>
      <c r="CS210" s="122"/>
      <c r="CT210" s="122"/>
      <c r="CU210" s="122"/>
      <c r="CV210" s="128"/>
      <c r="CW210" s="21"/>
      <c r="CX210" s="129"/>
    </row>
    <row r="211" spans="1:102" ht="15" customHeight="1" thickBot="1" x14ac:dyDescent="0.3">
      <c r="A211" s="213"/>
      <c r="B211" s="113" t="s">
        <v>17</v>
      </c>
      <c r="C211" s="216"/>
      <c r="D211" s="219"/>
      <c r="E211" s="222"/>
      <c r="F211" s="42" t="s">
        <v>18</v>
      </c>
      <c r="G211" s="22" t="str">
        <f t="shared" ref="G211" si="64">IF(COUNTIF(I211:CV213,"&gt;0"),"Yes","No")</f>
        <v>No</v>
      </c>
      <c r="H211" s="87"/>
      <c r="I211" s="84"/>
      <c r="J211" s="83"/>
      <c r="K211" s="83"/>
      <c r="L211" s="83"/>
      <c r="M211" s="83"/>
      <c r="N211" s="84"/>
      <c r="O211" s="84"/>
      <c r="P211" s="84"/>
      <c r="Q211" s="84"/>
      <c r="R211" s="84"/>
      <c r="S211" s="84"/>
      <c r="T211" s="84"/>
      <c r="U211" s="84"/>
      <c r="V211" s="84"/>
      <c r="W211" s="84"/>
      <c r="X211" s="84"/>
      <c r="Y211" s="84"/>
      <c r="Z211" s="84"/>
      <c r="AA211" s="84"/>
      <c r="AB211" s="84"/>
      <c r="AC211" s="84"/>
      <c r="AD211" s="84"/>
      <c r="AE211" s="84"/>
      <c r="AF211" s="84"/>
      <c r="AG211" s="84"/>
      <c r="AH211" s="84"/>
      <c r="AI211" s="84"/>
      <c r="AJ211" s="88"/>
      <c r="AK211" s="117"/>
      <c r="AL211" s="117"/>
      <c r="AM211" s="117"/>
      <c r="AN211" s="117"/>
      <c r="AO211" s="117"/>
      <c r="AP211" s="117"/>
      <c r="AQ211" s="117"/>
      <c r="AR211" s="117"/>
      <c r="AS211" s="117"/>
      <c r="AT211" s="117"/>
      <c r="AU211" s="117"/>
      <c r="AV211" s="117"/>
      <c r="AW211" s="117"/>
      <c r="AX211" s="117"/>
      <c r="AY211" s="117"/>
      <c r="AZ211" s="117"/>
      <c r="BA211" s="117"/>
      <c r="BB211" s="117"/>
      <c r="BC211" s="117"/>
      <c r="BD211" s="117"/>
      <c r="BE211" s="117"/>
      <c r="BF211" s="117"/>
      <c r="BG211" s="117"/>
      <c r="BH211" s="117"/>
      <c r="BI211" s="117"/>
      <c r="BJ211" s="117"/>
      <c r="BK211" s="117"/>
      <c r="BL211" s="117"/>
      <c r="BM211" s="117"/>
      <c r="BN211" s="117"/>
      <c r="BO211" s="117"/>
      <c r="BP211" s="117"/>
      <c r="BQ211" s="117"/>
      <c r="BR211" s="117"/>
      <c r="BS211" s="117"/>
      <c r="BT211" s="117"/>
      <c r="BU211" s="117"/>
      <c r="BV211" s="117"/>
      <c r="BW211" s="117"/>
      <c r="BX211" s="117"/>
      <c r="BY211" s="117"/>
      <c r="BZ211" s="117"/>
      <c r="CA211" s="117"/>
      <c r="CB211" s="117"/>
      <c r="CC211" s="117"/>
      <c r="CD211" s="117"/>
      <c r="CE211" s="117"/>
      <c r="CF211" s="117"/>
      <c r="CG211" s="117"/>
      <c r="CH211" s="117"/>
      <c r="CI211" s="117"/>
      <c r="CJ211" s="117"/>
      <c r="CK211" s="117"/>
      <c r="CL211" s="117"/>
      <c r="CM211" s="117"/>
      <c r="CN211" s="117"/>
      <c r="CO211" s="117"/>
      <c r="CP211" s="117"/>
      <c r="CQ211" s="117"/>
      <c r="CR211" s="117"/>
      <c r="CS211" s="117"/>
      <c r="CT211" s="117"/>
      <c r="CU211" s="117"/>
      <c r="CV211" s="123"/>
      <c r="CW211" s="21"/>
      <c r="CX211" s="129"/>
    </row>
    <row r="212" spans="1:102" ht="15" customHeight="1" thickBot="1" x14ac:dyDescent="0.3">
      <c r="A212" s="214"/>
      <c r="B212" s="114"/>
      <c r="C212" s="217"/>
      <c r="D212" s="220"/>
      <c r="E212" s="223"/>
      <c r="F212" s="28" t="s">
        <v>20</v>
      </c>
      <c r="G212" s="40"/>
      <c r="H212" s="87"/>
      <c r="I212" s="26"/>
      <c r="J212" s="81"/>
      <c r="K212" s="81"/>
      <c r="L212" s="81"/>
      <c r="M212" s="81"/>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89"/>
      <c r="AK212" s="118"/>
      <c r="AL212" s="118"/>
      <c r="AM212" s="118"/>
      <c r="AN212" s="118"/>
      <c r="AO212" s="118"/>
      <c r="AP212" s="118"/>
      <c r="AQ212" s="118"/>
      <c r="AR212" s="118"/>
      <c r="AS212" s="118"/>
      <c r="AT212" s="118"/>
      <c r="AU212" s="118"/>
      <c r="AV212" s="118"/>
      <c r="AW212" s="118"/>
      <c r="AX212" s="118"/>
      <c r="AY212" s="118"/>
      <c r="AZ212" s="118"/>
      <c r="BA212" s="118"/>
      <c r="BB212" s="118"/>
      <c r="BC212" s="118"/>
      <c r="BD212" s="118"/>
      <c r="BE212" s="118"/>
      <c r="BF212" s="118"/>
      <c r="BG212" s="118"/>
      <c r="BH212" s="118"/>
      <c r="BI212" s="118"/>
      <c r="BJ212" s="118"/>
      <c r="BK212" s="118"/>
      <c r="BL212" s="118"/>
      <c r="BM212" s="118"/>
      <c r="BN212" s="118"/>
      <c r="BO212" s="118"/>
      <c r="BP212" s="118"/>
      <c r="BQ212" s="118"/>
      <c r="BR212" s="118"/>
      <c r="BS212" s="118"/>
      <c r="BT212" s="118"/>
      <c r="BU212" s="118"/>
      <c r="BV212" s="118"/>
      <c r="BW212" s="118"/>
      <c r="BX212" s="118"/>
      <c r="BY212" s="118"/>
      <c r="BZ212" s="118"/>
      <c r="CA212" s="118"/>
      <c r="CB212" s="118"/>
      <c r="CC212" s="118"/>
      <c r="CD212" s="118"/>
      <c r="CE212" s="118"/>
      <c r="CF212" s="118"/>
      <c r="CG212" s="118"/>
      <c r="CH212" s="118"/>
      <c r="CI212" s="118"/>
      <c r="CJ212" s="118"/>
      <c r="CK212" s="118"/>
      <c r="CL212" s="118"/>
      <c r="CM212" s="118"/>
      <c r="CN212" s="118"/>
      <c r="CO212" s="118"/>
      <c r="CP212" s="118"/>
      <c r="CQ212" s="118"/>
      <c r="CR212" s="118"/>
      <c r="CS212" s="118"/>
      <c r="CT212" s="118"/>
      <c r="CU212" s="118"/>
      <c r="CV212" s="124"/>
      <c r="CW212" s="21"/>
      <c r="CX212" s="129"/>
    </row>
    <row r="213" spans="1:102" ht="15" customHeight="1" thickBot="1" x14ac:dyDescent="0.3">
      <c r="A213" s="214"/>
      <c r="B213" s="113" t="s">
        <v>21</v>
      </c>
      <c r="C213" s="217"/>
      <c r="D213" s="220"/>
      <c r="E213" s="223"/>
      <c r="F213" s="28" t="s">
        <v>22</v>
      </c>
      <c r="G213" s="40"/>
      <c r="H213" s="87"/>
      <c r="I213" s="26"/>
      <c r="J213" s="81"/>
      <c r="K213" s="81"/>
      <c r="L213" s="81"/>
      <c r="M213" s="81"/>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89"/>
      <c r="AK213" s="118"/>
      <c r="AL213" s="118"/>
      <c r="AM213" s="118"/>
      <c r="AN213" s="118"/>
      <c r="AO213" s="118"/>
      <c r="AP213" s="118"/>
      <c r="AQ213" s="118"/>
      <c r="AR213" s="118"/>
      <c r="AS213" s="118"/>
      <c r="AT213" s="118"/>
      <c r="AU213" s="118"/>
      <c r="AV213" s="118"/>
      <c r="AW213" s="118"/>
      <c r="AX213" s="118"/>
      <c r="AY213" s="118"/>
      <c r="AZ213" s="118"/>
      <c r="BA213" s="118"/>
      <c r="BB213" s="118"/>
      <c r="BC213" s="118"/>
      <c r="BD213" s="118"/>
      <c r="BE213" s="118"/>
      <c r="BF213" s="118"/>
      <c r="BG213" s="118"/>
      <c r="BH213" s="118"/>
      <c r="BI213" s="118"/>
      <c r="BJ213" s="118"/>
      <c r="BK213" s="118"/>
      <c r="BL213" s="118"/>
      <c r="BM213" s="118"/>
      <c r="BN213" s="118"/>
      <c r="BO213" s="118"/>
      <c r="BP213" s="118"/>
      <c r="BQ213" s="118"/>
      <c r="BR213" s="118"/>
      <c r="BS213" s="118"/>
      <c r="BT213" s="118"/>
      <c r="BU213" s="118"/>
      <c r="BV213" s="118"/>
      <c r="BW213" s="118"/>
      <c r="BX213" s="118"/>
      <c r="BY213" s="118"/>
      <c r="BZ213" s="118"/>
      <c r="CA213" s="118"/>
      <c r="CB213" s="118"/>
      <c r="CC213" s="118"/>
      <c r="CD213" s="118"/>
      <c r="CE213" s="118"/>
      <c r="CF213" s="118"/>
      <c r="CG213" s="118"/>
      <c r="CH213" s="118"/>
      <c r="CI213" s="118"/>
      <c r="CJ213" s="118"/>
      <c r="CK213" s="118"/>
      <c r="CL213" s="118"/>
      <c r="CM213" s="118"/>
      <c r="CN213" s="118"/>
      <c r="CO213" s="118"/>
      <c r="CP213" s="118"/>
      <c r="CQ213" s="118"/>
      <c r="CR213" s="118"/>
      <c r="CS213" s="118"/>
      <c r="CT213" s="118"/>
      <c r="CU213" s="118"/>
      <c r="CV213" s="124"/>
      <c r="CW213" s="21"/>
      <c r="CX213" s="129"/>
    </row>
    <row r="214" spans="1:102" ht="15" customHeight="1" x14ac:dyDescent="0.25">
      <c r="A214" s="214"/>
      <c r="B214" s="210"/>
      <c r="C214" s="217"/>
      <c r="D214" s="220"/>
      <c r="E214" s="223"/>
      <c r="F214" s="29" t="s">
        <v>23</v>
      </c>
      <c r="G214" s="131" t="str">
        <f t="shared" ref="G214" si="65">IF(COUNTIF(I214:CV216,"&gt;0"),"Yes","No")</f>
        <v>No</v>
      </c>
      <c r="H214" s="90"/>
      <c r="I214" s="27"/>
      <c r="J214" s="82"/>
      <c r="K214" s="82"/>
      <c r="L214" s="82"/>
      <c r="M214" s="82"/>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91"/>
      <c r="AK214" s="119"/>
      <c r="AL214" s="119"/>
      <c r="AM214" s="119"/>
      <c r="AN214" s="119"/>
      <c r="AO214" s="119"/>
      <c r="AP214" s="119"/>
      <c r="AQ214" s="119"/>
      <c r="AR214" s="119"/>
      <c r="AS214" s="119"/>
      <c r="AT214" s="119"/>
      <c r="AU214" s="119"/>
      <c r="AV214" s="119"/>
      <c r="AW214" s="119"/>
      <c r="AX214" s="119"/>
      <c r="AY214" s="119"/>
      <c r="AZ214" s="119"/>
      <c r="BA214" s="119"/>
      <c r="BB214" s="119"/>
      <c r="BC214" s="119"/>
      <c r="BD214" s="119"/>
      <c r="BE214" s="119"/>
      <c r="BF214" s="119"/>
      <c r="BG214" s="119"/>
      <c r="BH214" s="119"/>
      <c r="BI214" s="119"/>
      <c r="BJ214" s="119"/>
      <c r="BK214" s="119"/>
      <c r="BL214" s="119"/>
      <c r="BM214" s="119"/>
      <c r="BN214" s="119"/>
      <c r="BO214" s="119"/>
      <c r="BP214" s="119"/>
      <c r="BQ214" s="119"/>
      <c r="BR214" s="119"/>
      <c r="BS214" s="119"/>
      <c r="BT214" s="119"/>
      <c r="BU214" s="119"/>
      <c r="BV214" s="119"/>
      <c r="BW214" s="119"/>
      <c r="BX214" s="119"/>
      <c r="BY214" s="119"/>
      <c r="BZ214" s="119"/>
      <c r="CA214" s="119"/>
      <c r="CB214" s="119"/>
      <c r="CC214" s="119"/>
      <c r="CD214" s="119"/>
      <c r="CE214" s="119"/>
      <c r="CF214" s="119"/>
      <c r="CG214" s="119"/>
      <c r="CH214" s="119"/>
      <c r="CI214" s="119"/>
      <c r="CJ214" s="119"/>
      <c r="CK214" s="119"/>
      <c r="CL214" s="119"/>
      <c r="CM214" s="119"/>
      <c r="CN214" s="119"/>
      <c r="CO214" s="119"/>
      <c r="CP214" s="119"/>
      <c r="CQ214" s="119"/>
      <c r="CR214" s="119"/>
      <c r="CS214" s="119"/>
      <c r="CT214" s="119"/>
      <c r="CU214" s="119"/>
      <c r="CV214" s="125"/>
      <c r="CW214" s="21"/>
      <c r="CX214" s="129"/>
    </row>
    <row r="215" spans="1:102" ht="15" customHeight="1" x14ac:dyDescent="0.25">
      <c r="A215" s="214"/>
      <c r="B215" s="211"/>
      <c r="C215" s="217"/>
      <c r="D215" s="220"/>
      <c r="E215" s="223"/>
      <c r="F215" s="29" t="s">
        <v>24</v>
      </c>
      <c r="G215" s="40"/>
      <c r="H215" s="90"/>
      <c r="I215" s="27"/>
      <c r="J215" s="82"/>
      <c r="K215" s="82"/>
      <c r="L215" s="82"/>
      <c r="M215" s="82"/>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91"/>
      <c r="AK215" s="119"/>
      <c r="AL215" s="119"/>
      <c r="AM215" s="119"/>
      <c r="AN215" s="119"/>
      <c r="AO215" s="119"/>
      <c r="AP215" s="119"/>
      <c r="AQ215" s="119"/>
      <c r="AR215" s="119"/>
      <c r="AS215" s="119"/>
      <c r="AT215" s="119"/>
      <c r="AU215" s="119"/>
      <c r="AV215" s="119"/>
      <c r="AW215" s="119"/>
      <c r="AX215" s="119"/>
      <c r="AY215" s="119"/>
      <c r="AZ215" s="119"/>
      <c r="BA215" s="119"/>
      <c r="BB215" s="119"/>
      <c r="BC215" s="119"/>
      <c r="BD215" s="119"/>
      <c r="BE215" s="119"/>
      <c r="BF215" s="119"/>
      <c r="BG215" s="119"/>
      <c r="BH215" s="119"/>
      <c r="BI215" s="119"/>
      <c r="BJ215" s="119"/>
      <c r="BK215" s="119"/>
      <c r="BL215" s="119"/>
      <c r="BM215" s="119"/>
      <c r="BN215" s="119"/>
      <c r="BO215" s="119"/>
      <c r="BP215" s="119"/>
      <c r="BQ215" s="119"/>
      <c r="BR215" s="119"/>
      <c r="BS215" s="119"/>
      <c r="BT215" s="119"/>
      <c r="BU215" s="119"/>
      <c r="BV215" s="119"/>
      <c r="BW215" s="119"/>
      <c r="BX215" s="119"/>
      <c r="BY215" s="119"/>
      <c r="BZ215" s="119"/>
      <c r="CA215" s="119"/>
      <c r="CB215" s="119"/>
      <c r="CC215" s="119"/>
      <c r="CD215" s="119"/>
      <c r="CE215" s="119"/>
      <c r="CF215" s="119"/>
      <c r="CG215" s="119"/>
      <c r="CH215" s="119"/>
      <c r="CI215" s="119"/>
      <c r="CJ215" s="119"/>
      <c r="CK215" s="119"/>
      <c r="CL215" s="119"/>
      <c r="CM215" s="119"/>
      <c r="CN215" s="119"/>
      <c r="CO215" s="119"/>
      <c r="CP215" s="119"/>
      <c r="CQ215" s="119"/>
      <c r="CR215" s="119"/>
      <c r="CS215" s="119"/>
      <c r="CT215" s="119"/>
      <c r="CU215" s="119"/>
      <c r="CV215" s="125"/>
      <c r="CW215" s="21"/>
      <c r="CX215" s="129"/>
    </row>
    <row r="216" spans="1:102" ht="15" customHeight="1" thickBot="1" x14ac:dyDescent="0.3">
      <c r="A216" s="214"/>
      <c r="B216" s="211"/>
      <c r="C216" s="217"/>
      <c r="D216" s="220"/>
      <c r="E216" s="223"/>
      <c r="F216" s="29" t="s">
        <v>25</v>
      </c>
      <c r="G216" s="40"/>
      <c r="H216" s="90"/>
      <c r="I216" s="27"/>
      <c r="J216" s="82"/>
      <c r="K216" s="82"/>
      <c r="L216" s="82"/>
      <c r="M216" s="82"/>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91"/>
      <c r="AK216" s="119"/>
      <c r="AL216" s="119"/>
      <c r="AM216" s="119"/>
      <c r="AN216" s="119"/>
      <c r="AO216" s="119"/>
      <c r="AP216" s="119"/>
      <c r="AQ216" s="119"/>
      <c r="AR216" s="119"/>
      <c r="AS216" s="119"/>
      <c r="AT216" s="119"/>
      <c r="AU216" s="119"/>
      <c r="AV216" s="119"/>
      <c r="AW216" s="119"/>
      <c r="AX216" s="119"/>
      <c r="AY216" s="119"/>
      <c r="AZ216" s="119"/>
      <c r="BA216" s="119"/>
      <c r="BB216" s="119"/>
      <c r="BC216" s="119"/>
      <c r="BD216" s="119"/>
      <c r="BE216" s="119"/>
      <c r="BF216" s="119"/>
      <c r="BG216" s="119"/>
      <c r="BH216" s="119"/>
      <c r="BI216" s="119"/>
      <c r="BJ216" s="119"/>
      <c r="BK216" s="119"/>
      <c r="BL216" s="119"/>
      <c r="BM216" s="119"/>
      <c r="BN216" s="119"/>
      <c r="BO216" s="119"/>
      <c r="BP216" s="119"/>
      <c r="BQ216" s="119"/>
      <c r="BR216" s="119"/>
      <c r="BS216" s="119"/>
      <c r="BT216" s="119"/>
      <c r="BU216" s="119"/>
      <c r="BV216" s="119"/>
      <c r="BW216" s="119"/>
      <c r="BX216" s="119"/>
      <c r="BY216" s="119"/>
      <c r="BZ216" s="119"/>
      <c r="CA216" s="119"/>
      <c r="CB216" s="119"/>
      <c r="CC216" s="119"/>
      <c r="CD216" s="119"/>
      <c r="CE216" s="119"/>
      <c r="CF216" s="119"/>
      <c r="CG216" s="119"/>
      <c r="CH216" s="119"/>
      <c r="CI216" s="119"/>
      <c r="CJ216" s="119"/>
      <c r="CK216" s="119"/>
      <c r="CL216" s="119"/>
      <c r="CM216" s="119"/>
      <c r="CN216" s="119"/>
      <c r="CO216" s="119"/>
      <c r="CP216" s="119"/>
      <c r="CQ216" s="119"/>
      <c r="CR216" s="119"/>
      <c r="CS216" s="119"/>
      <c r="CT216" s="119"/>
      <c r="CU216" s="119"/>
      <c r="CV216" s="125"/>
      <c r="CW216" s="21"/>
      <c r="CX216" s="129"/>
    </row>
    <row r="217" spans="1:102" ht="15" customHeight="1" x14ac:dyDescent="0.25">
      <c r="A217" s="214"/>
      <c r="B217" s="211"/>
      <c r="C217" s="217"/>
      <c r="D217" s="220"/>
      <c r="E217" s="223"/>
      <c r="F217" s="30" t="s">
        <v>26</v>
      </c>
      <c r="G217" s="132" t="str">
        <f t="shared" ref="G217" si="66">IF(COUNTIF(I217:CV219,"&gt;0"),"Yes","No")</f>
        <v>No</v>
      </c>
      <c r="H217" s="92"/>
      <c r="I217" s="80"/>
      <c r="J217" s="80"/>
      <c r="K217" s="80"/>
      <c r="L217" s="80"/>
      <c r="M217" s="80"/>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93"/>
      <c r="AK217" s="120"/>
      <c r="AL217" s="120"/>
      <c r="AM217" s="120"/>
      <c r="AN217" s="120"/>
      <c r="AO217" s="120"/>
      <c r="AP217" s="120"/>
      <c r="AQ217" s="120"/>
      <c r="AR217" s="120"/>
      <c r="AS217" s="120"/>
      <c r="AT217" s="120"/>
      <c r="AU217" s="120"/>
      <c r="AV217" s="120"/>
      <c r="AW217" s="120"/>
      <c r="AX217" s="120"/>
      <c r="AY217" s="120"/>
      <c r="AZ217" s="120"/>
      <c r="BA217" s="120"/>
      <c r="BB217" s="120"/>
      <c r="BC217" s="120"/>
      <c r="BD217" s="120"/>
      <c r="BE217" s="120"/>
      <c r="BF217" s="120"/>
      <c r="BG217" s="120"/>
      <c r="BH217" s="120"/>
      <c r="BI217" s="120"/>
      <c r="BJ217" s="120"/>
      <c r="BK217" s="120"/>
      <c r="BL217" s="120"/>
      <c r="BM217" s="120"/>
      <c r="BN217" s="120"/>
      <c r="BO217" s="120"/>
      <c r="BP217" s="120"/>
      <c r="BQ217" s="120"/>
      <c r="BR217" s="120"/>
      <c r="BS217" s="120"/>
      <c r="BT217" s="120"/>
      <c r="BU217" s="120"/>
      <c r="BV217" s="120"/>
      <c r="BW217" s="120"/>
      <c r="BX217" s="120"/>
      <c r="BY217" s="120"/>
      <c r="BZ217" s="120"/>
      <c r="CA217" s="120"/>
      <c r="CB217" s="120"/>
      <c r="CC217" s="120"/>
      <c r="CD217" s="120"/>
      <c r="CE217" s="120"/>
      <c r="CF217" s="120"/>
      <c r="CG217" s="120"/>
      <c r="CH217" s="120"/>
      <c r="CI217" s="120"/>
      <c r="CJ217" s="120"/>
      <c r="CK217" s="120"/>
      <c r="CL217" s="120"/>
      <c r="CM217" s="120"/>
      <c r="CN217" s="120"/>
      <c r="CO217" s="120"/>
      <c r="CP217" s="120"/>
      <c r="CQ217" s="120"/>
      <c r="CR217" s="120"/>
      <c r="CS217" s="120"/>
      <c r="CT217" s="120"/>
      <c r="CU217" s="120"/>
      <c r="CV217" s="126"/>
      <c r="CW217" s="21"/>
      <c r="CX217" s="129"/>
    </row>
    <row r="218" spans="1:102" ht="15" customHeight="1" x14ac:dyDescent="0.25">
      <c r="A218" s="214"/>
      <c r="B218" s="211"/>
      <c r="C218" s="217"/>
      <c r="D218" s="220"/>
      <c r="E218" s="223"/>
      <c r="F218" s="30" t="s">
        <v>27</v>
      </c>
      <c r="G218" s="40"/>
      <c r="H218" s="92"/>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93"/>
      <c r="AK218" s="120"/>
      <c r="AL218" s="120"/>
      <c r="AM218" s="120"/>
      <c r="AN218" s="120"/>
      <c r="AO218" s="120"/>
      <c r="AP218" s="120"/>
      <c r="AQ218" s="120"/>
      <c r="AR218" s="120"/>
      <c r="AS218" s="120"/>
      <c r="AT218" s="120"/>
      <c r="AU218" s="120"/>
      <c r="AV218" s="120"/>
      <c r="AW218" s="120"/>
      <c r="AX218" s="120"/>
      <c r="AY218" s="120"/>
      <c r="AZ218" s="120"/>
      <c r="BA218" s="120"/>
      <c r="BB218" s="120"/>
      <c r="BC218" s="120"/>
      <c r="BD218" s="120"/>
      <c r="BE218" s="120"/>
      <c r="BF218" s="120"/>
      <c r="BG218" s="120"/>
      <c r="BH218" s="120"/>
      <c r="BI218" s="120"/>
      <c r="BJ218" s="120"/>
      <c r="BK218" s="120"/>
      <c r="BL218" s="120"/>
      <c r="BM218" s="120"/>
      <c r="BN218" s="120"/>
      <c r="BO218" s="120"/>
      <c r="BP218" s="120"/>
      <c r="BQ218" s="120"/>
      <c r="BR218" s="120"/>
      <c r="BS218" s="120"/>
      <c r="BT218" s="120"/>
      <c r="BU218" s="120"/>
      <c r="BV218" s="120"/>
      <c r="BW218" s="120"/>
      <c r="BX218" s="120"/>
      <c r="BY218" s="120"/>
      <c r="BZ218" s="120"/>
      <c r="CA218" s="120"/>
      <c r="CB218" s="120"/>
      <c r="CC218" s="120"/>
      <c r="CD218" s="120"/>
      <c r="CE218" s="120"/>
      <c r="CF218" s="120"/>
      <c r="CG218" s="120"/>
      <c r="CH218" s="120"/>
      <c r="CI218" s="120"/>
      <c r="CJ218" s="120"/>
      <c r="CK218" s="120"/>
      <c r="CL218" s="120"/>
      <c r="CM218" s="120"/>
      <c r="CN218" s="120"/>
      <c r="CO218" s="120"/>
      <c r="CP218" s="120"/>
      <c r="CQ218" s="120"/>
      <c r="CR218" s="120"/>
      <c r="CS218" s="120"/>
      <c r="CT218" s="120"/>
      <c r="CU218" s="120"/>
      <c r="CV218" s="126"/>
      <c r="CW218" s="21"/>
      <c r="CX218" s="129"/>
    </row>
    <row r="219" spans="1:102" ht="15" customHeight="1" thickBot="1" x14ac:dyDescent="0.3">
      <c r="A219" s="214"/>
      <c r="B219" s="211"/>
      <c r="C219" s="217"/>
      <c r="D219" s="220"/>
      <c r="E219" s="223"/>
      <c r="F219" s="30" t="s">
        <v>28</v>
      </c>
      <c r="G219" s="40"/>
      <c r="H219" s="92"/>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93"/>
      <c r="AK219" s="120"/>
      <c r="AL219" s="120"/>
      <c r="AM219" s="120"/>
      <c r="AN219" s="120"/>
      <c r="AO219" s="120"/>
      <c r="AP219" s="120"/>
      <c r="AQ219" s="120"/>
      <c r="AR219" s="120"/>
      <c r="AS219" s="120"/>
      <c r="AT219" s="120"/>
      <c r="AU219" s="120"/>
      <c r="AV219" s="120"/>
      <c r="AW219" s="120"/>
      <c r="AX219" s="120"/>
      <c r="AY219" s="120"/>
      <c r="AZ219" s="120"/>
      <c r="BA219" s="120"/>
      <c r="BB219" s="120"/>
      <c r="BC219" s="120"/>
      <c r="BD219" s="120"/>
      <c r="BE219" s="120"/>
      <c r="BF219" s="120"/>
      <c r="BG219" s="120"/>
      <c r="BH219" s="120"/>
      <c r="BI219" s="120"/>
      <c r="BJ219" s="120"/>
      <c r="BK219" s="120"/>
      <c r="BL219" s="120"/>
      <c r="BM219" s="120"/>
      <c r="BN219" s="120"/>
      <c r="BO219" s="120"/>
      <c r="BP219" s="120"/>
      <c r="BQ219" s="120"/>
      <c r="BR219" s="120"/>
      <c r="BS219" s="120"/>
      <c r="BT219" s="120"/>
      <c r="BU219" s="120"/>
      <c r="BV219" s="120"/>
      <c r="BW219" s="120"/>
      <c r="BX219" s="120"/>
      <c r="BY219" s="120"/>
      <c r="BZ219" s="120"/>
      <c r="CA219" s="120"/>
      <c r="CB219" s="120"/>
      <c r="CC219" s="120"/>
      <c r="CD219" s="120"/>
      <c r="CE219" s="120"/>
      <c r="CF219" s="120"/>
      <c r="CG219" s="120"/>
      <c r="CH219" s="120"/>
      <c r="CI219" s="120"/>
      <c r="CJ219" s="120"/>
      <c r="CK219" s="120"/>
      <c r="CL219" s="120"/>
      <c r="CM219" s="120"/>
      <c r="CN219" s="120"/>
      <c r="CO219" s="120"/>
      <c r="CP219" s="120"/>
      <c r="CQ219" s="120"/>
      <c r="CR219" s="120"/>
      <c r="CS219" s="120"/>
      <c r="CT219" s="120"/>
      <c r="CU219" s="120"/>
      <c r="CV219" s="126"/>
      <c r="CW219" s="21"/>
      <c r="CX219" s="129"/>
    </row>
    <row r="220" spans="1:102" ht="15" customHeight="1" x14ac:dyDescent="0.25">
      <c r="A220" s="214"/>
      <c r="B220" s="211"/>
      <c r="C220" s="217"/>
      <c r="D220" s="220"/>
      <c r="E220" s="223"/>
      <c r="F220" s="61" t="s">
        <v>29</v>
      </c>
      <c r="G220" s="133" t="str">
        <f t="shared" ref="G220" si="67">IF(COUNTIF(I220:CV222,"&gt;0"),"Yes","No")</f>
        <v>No</v>
      </c>
      <c r="H220" s="94"/>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95"/>
      <c r="AK220" s="121"/>
      <c r="AL220" s="121"/>
      <c r="AM220" s="121"/>
      <c r="AN220" s="121"/>
      <c r="AO220" s="121"/>
      <c r="AP220" s="121"/>
      <c r="AQ220" s="121"/>
      <c r="AR220" s="121"/>
      <c r="AS220" s="121"/>
      <c r="AT220" s="121"/>
      <c r="AU220" s="121"/>
      <c r="AV220" s="121"/>
      <c r="AW220" s="121"/>
      <c r="AX220" s="121"/>
      <c r="AY220" s="121"/>
      <c r="AZ220" s="121"/>
      <c r="BA220" s="121"/>
      <c r="BB220" s="121"/>
      <c r="BC220" s="121"/>
      <c r="BD220" s="121"/>
      <c r="BE220" s="121"/>
      <c r="BF220" s="121"/>
      <c r="BG220" s="121"/>
      <c r="BH220" s="121"/>
      <c r="BI220" s="121"/>
      <c r="BJ220" s="121"/>
      <c r="BK220" s="121"/>
      <c r="BL220" s="121"/>
      <c r="BM220" s="121"/>
      <c r="BN220" s="121"/>
      <c r="BO220" s="121"/>
      <c r="BP220" s="121"/>
      <c r="BQ220" s="121"/>
      <c r="BR220" s="121"/>
      <c r="BS220" s="121"/>
      <c r="BT220" s="121"/>
      <c r="BU220" s="121"/>
      <c r="BV220" s="121"/>
      <c r="BW220" s="121"/>
      <c r="BX220" s="121"/>
      <c r="BY220" s="121"/>
      <c r="BZ220" s="121"/>
      <c r="CA220" s="121"/>
      <c r="CB220" s="121"/>
      <c r="CC220" s="121"/>
      <c r="CD220" s="121"/>
      <c r="CE220" s="121"/>
      <c r="CF220" s="121"/>
      <c r="CG220" s="121"/>
      <c r="CH220" s="121"/>
      <c r="CI220" s="121"/>
      <c r="CJ220" s="121"/>
      <c r="CK220" s="121"/>
      <c r="CL220" s="121"/>
      <c r="CM220" s="121"/>
      <c r="CN220" s="121"/>
      <c r="CO220" s="121"/>
      <c r="CP220" s="121"/>
      <c r="CQ220" s="121"/>
      <c r="CR220" s="121"/>
      <c r="CS220" s="121"/>
      <c r="CT220" s="121"/>
      <c r="CU220" s="121"/>
      <c r="CV220" s="127"/>
      <c r="CW220" s="21"/>
      <c r="CX220" s="129"/>
    </row>
    <row r="221" spans="1:102" ht="15" customHeight="1" x14ac:dyDescent="0.25">
      <c r="A221" s="214"/>
      <c r="B221" s="211"/>
      <c r="C221" s="217"/>
      <c r="D221" s="220"/>
      <c r="E221" s="223"/>
      <c r="F221" s="61" t="s">
        <v>30</v>
      </c>
      <c r="G221" s="40"/>
      <c r="H221" s="94"/>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95"/>
      <c r="AK221" s="121"/>
      <c r="AL221" s="121"/>
      <c r="AM221" s="121"/>
      <c r="AN221" s="121"/>
      <c r="AO221" s="121"/>
      <c r="AP221" s="121"/>
      <c r="AQ221" s="121"/>
      <c r="AR221" s="121"/>
      <c r="AS221" s="121"/>
      <c r="AT221" s="121"/>
      <c r="AU221" s="121"/>
      <c r="AV221" s="121"/>
      <c r="AW221" s="121"/>
      <c r="AX221" s="121"/>
      <c r="AY221" s="121"/>
      <c r="AZ221" s="121"/>
      <c r="BA221" s="121"/>
      <c r="BB221" s="121"/>
      <c r="BC221" s="121"/>
      <c r="BD221" s="121"/>
      <c r="BE221" s="121"/>
      <c r="BF221" s="121"/>
      <c r="BG221" s="121"/>
      <c r="BH221" s="121"/>
      <c r="BI221" s="121"/>
      <c r="BJ221" s="121"/>
      <c r="BK221" s="121"/>
      <c r="BL221" s="121"/>
      <c r="BM221" s="121"/>
      <c r="BN221" s="121"/>
      <c r="BO221" s="121"/>
      <c r="BP221" s="121"/>
      <c r="BQ221" s="121"/>
      <c r="BR221" s="121"/>
      <c r="BS221" s="121"/>
      <c r="BT221" s="121"/>
      <c r="BU221" s="121"/>
      <c r="BV221" s="121"/>
      <c r="BW221" s="121"/>
      <c r="BX221" s="121"/>
      <c r="BY221" s="121"/>
      <c r="BZ221" s="121"/>
      <c r="CA221" s="121"/>
      <c r="CB221" s="121"/>
      <c r="CC221" s="121"/>
      <c r="CD221" s="121"/>
      <c r="CE221" s="121"/>
      <c r="CF221" s="121"/>
      <c r="CG221" s="121"/>
      <c r="CH221" s="121"/>
      <c r="CI221" s="121"/>
      <c r="CJ221" s="121"/>
      <c r="CK221" s="121"/>
      <c r="CL221" s="121"/>
      <c r="CM221" s="121"/>
      <c r="CN221" s="121"/>
      <c r="CO221" s="121"/>
      <c r="CP221" s="121"/>
      <c r="CQ221" s="121"/>
      <c r="CR221" s="121"/>
      <c r="CS221" s="121"/>
      <c r="CT221" s="121"/>
      <c r="CU221" s="121"/>
      <c r="CV221" s="127"/>
      <c r="CW221" s="21"/>
      <c r="CX221" s="129"/>
    </row>
    <row r="222" spans="1:102" ht="15" customHeight="1" thickBot="1" x14ac:dyDescent="0.3">
      <c r="A222" s="215"/>
      <c r="B222" s="212"/>
      <c r="C222" s="218"/>
      <c r="D222" s="221"/>
      <c r="E222" s="224"/>
      <c r="F222" s="63" t="s">
        <v>31</v>
      </c>
      <c r="G222" s="43"/>
      <c r="H222" s="96"/>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c r="AI222" s="64"/>
      <c r="AJ222" s="97"/>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c r="BI222" s="122"/>
      <c r="BJ222" s="122"/>
      <c r="BK222" s="122"/>
      <c r="BL222" s="122"/>
      <c r="BM222" s="122"/>
      <c r="BN222" s="122"/>
      <c r="BO222" s="122"/>
      <c r="BP222" s="122"/>
      <c r="BQ222" s="122"/>
      <c r="BR222" s="122"/>
      <c r="BS222" s="122"/>
      <c r="BT222" s="122"/>
      <c r="BU222" s="122"/>
      <c r="BV222" s="122"/>
      <c r="BW222" s="122"/>
      <c r="BX222" s="122"/>
      <c r="BY222" s="122"/>
      <c r="BZ222" s="122"/>
      <c r="CA222" s="122"/>
      <c r="CB222" s="122"/>
      <c r="CC222" s="122"/>
      <c r="CD222" s="122"/>
      <c r="CE222" s="122"/>
      <c r="CF222" s="122"/>
      <c r="CG222" s="122"/>
      <c r="CH222" s="122"/>
      <c r="CI222" s="122"/>
      <c r="CJ222" s="122"/>
      <c r="CK222" s="122"/>
      <c r="CL222" s="122"/>
      <c r="CM222" s="122"/>
      <c r="CN222" s="122"/>
      <c r="CO222" s="122"/>
      <c r="CP222" s="122"/>
      <c r="CQ222" s="122"/>
      <c r="CR222" s="122"/>
      <c r="CS222" s="122"/>
      <c r="CT222" s="122"/>
      <c r="CU222" s="122"/>
      <c r="CV222" s="128"/>
      <c r="CW222" s="21"/>
      <c r="CX222" s="129"/>
    </row>
    <row r="223" spans="1:102" ht="15" customHeight="1" thickBot="1" x14ac:dyDescent="0.3">
      <c r="A223" s="213"/>
      <c r="B223" s="113" t="s">
        <v>17</v>
      </c>
      <c r="C223" s="216"/>
      <c r="D223" s="219"/>
      <c r="E223" s="222"/>
      <c r="F223" s="42" t="s">
        <v>18</v>
      </c>
      <c r="G223" s="22" t="str">
        <f t="shared" ref="G223" si="68">IF(COUNTIF(I223:CV225,"&gt;0"),"Yes","No")</f>
        <v>No</v>
      </c>
      <c r="H223" s="87"/>
      <c r="I223" s="84"/>
      <c r="J223" s="83"/>
      <c r="K223" s="83"/>
      <c r="L223" s="83"/>
      <c r="M223" s="83"/>
      <c r="N223" s="84"/>
      <c r="O223" s="84"/>
      <c r="P223" s="84"/>
      <c r="Q223" s="84"/>
      <c r="R223" s="84"/>
      <c r="S223" s="84"/>
      <c r="T223" s="84"/>
      <c r="U223" s="84"/>
      <c r="V223" s="84"/>
      <c r="W223" s="84"/>
      <c r="X223" s="84"/>
      <c r="Y223" s="84"/>
      <c r="Z223" s="84"/>
      <c r="AA223" s="84"/>
      <c r="AB223" s="84"/>
      <c r="AC223" s="84"/>
      <c r="AD223" s="84"/>
      <c r="AE223" s="84"/>
      <c r="AF223" s="84"/>
      <c r="AG223" s="84"/>
      <c r="AH223" s="84"/>
      <c r="AI223" s="84"/>
      <c r="AJ223" s="88"/>
      <c r="AK223" s="117"/>
      <c r="AL223" s="117"/>
      <c r="AM223" s="117"/>
      <c r="AN223" s="117"/>
      <c r="AO223" s="117"/>
      <c r="AP223" s="117"/>
      <c r="AQ223" s="117"/>
      <c r="AR223" s="117"/>
      <c r="AS223" s="117"/>
      <c r="AT223" s="117"/>
      <c r="AU223" s="117"/>
      <c r="AV223" s="117"/>
      <c r="AW223" s="117"/>
      <c r="AX223" s="117"/>
      <c r="AY223" s="117"/>
      <c r="AZ223" s="117"/>
      <c r="BA223" s="117"/>
      <c r="BB223" s="117"/>
      <c r="BC223" s="117"/>
      <c r="BD223" s="117"/>
      <c r="BE223" s="117"/>
      <c r="BF223" s="117"/>
      <c r="BG223" s="117"/>
      <c r="BH223" s="117"/>
      <c r="BI223" s="117"/>
      <c r="BJ223" s="117"/>
      <c r="BK223" s="117"/>
      <c r="BL223" s="117"/>
      <c r="BM223" s="117"/>
      <c r="BN223" s="117"/>
      <c r="BO223" s="117"/>
      <c r="BP223" s="117"/>
      <c r="BQ223" s="117"/>
      <c r="BR223" s="117"/>
      <c r="BS223" s="117"/>
      <c r="BT223" s="117"/>
      <c r="BU223" s="117"/>
      <c r="BV223" s="117"/>
      <c r="BW223" s="117"/>
      <c r="BX223" s="117"/>
      <c r="BY223" s="117"/>
      <c r="BZ223" s="117"/>
      <c r="CA223" s="117"/>
      <c r="CB223" s="117"/>
      <c r="CC223" s="117"/>
      <c r="CD223" s="117"/>
      <c r="CE223" s="117"/>
      <c r="CF223" s="117"/>
      <c r="CG223" s="117"/>
      <c r="CH223" s="117"/>
      <c r="CI223" s="117"/>
      <c r="CJ223" s="117"/>
      <c r="CK223" s="117"/>
      <c r="CL223" s="117"/>
      <c r="CM223" s="117"/>
      <c r="CN223" s="117"/>
      <c r="CO223" s="117"/>
      <c r="CP223" s="117"/>
      <c r="CQ223" s="117"/>
      <c r="CR223" s="117"/>
      <c r="CS223" s="117"/>
      <c r="CT223" s="117"/>
      <c r="CU223" s="117"/>
      <c r="CV223" s="123"/>
      <c r="CW223" s="21"/>
      <c r="CX223" s="129"/>
    </row>
    <row r="224" spans="1:102" ht="15" customHeight="1" thickBot="1" x14ac:dyDescent="0.3">
      <c r="A224" s="214"/>
      <c r="B224" s="114"/>
      <c r="C224" s="217"/>
      <c r="D224" s="220"/>
      <c r="E224" s="223"/>
      <c r="F224" s="28" t="s">
        <v>20</v>
      </c>
      <c r="G224" s="40"/>
      <c r="H224" s="87"/>
      <c r="I224" s="26"/>
      <c r="J224" s="81"/>
      <c r="K224" s="81"/>
      <c r="L224" s="81"/>
      <c r="M224" s="81"/>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89"/>
      <c r="AK224" s="118"/>
      <c r="AL224" s="118"/>
      <c r="AM224" s="118"/>
      <c r="AN224" s="118"/>
      <c r="AO224" s="118"/>
      <c r="AP224" s="118"/>
      <c r="AQ224" s="118"/>
      <c r="AR224" s="118"/>
      <c r="AS224" s="118"/>
      <c r="AT224" s="118"/>
      <c r="AU224" s="118"/>
      <c r="AV224" s="118"/>
      <c r="AW224" s="118"/>
      <c r="AX224" s="118"/>
      <c r="AY224" s="118"/>
      <c r="AZ224" s="118"/>
      <c r="BA224" s="118"/>
      <c r="BB224" s="118"/>
      <c r="BC224" s="118"/>
      <c r="BD224" s="118"/>
      <c r="BE224" s="118"/>
      <c r="BF224" s="118"/>
      <c r="BG224" s="118"/>
      <c r="BH224" s="118"/>
      <c r="BI224" s="118"/>
      <c r="BJ224" s="118"/>
      <c r="BK224" s="118"/>
      <c r="BL224" s="118"/>
      <c r="BM224" s="118"/>
      <c r="BN224" s="118"/>
      <c r="BO224" s="118"/>
      <c r="BP224" s="118"/>
      <c r="BQ224" s="118"/>
      <c r="BR224" s="118"/>
      <c r="BS224" s="118"/>
      <c r="BT224" s="118"/>
      <c r="BU224" s="118"/>
      <c r="BV224" s="118"/>
      <c r="BW224" s="118"/>
      <c r="BX224" s="118"/>
      <c r="BY224" s="118"/>
      <c r="BZ224" s="118"/>
      <c r="CA224" s="118"/>
      <c r="CB224" s="118"/>
      <c r="CC224" s="118"/>
      <c r="CD224" s="118"/>
      <c r="CE224" s="118"/>
      <c r="CF224" s="118"/>
      <c r="CG224" s="118"/>
      <c r="CH224" s="118"/>
      <c r="CI224" s="118"/>
      <c r="CJ224" s="118"/>
      <c r="CK224" s="118"/>
      <c r="CL224" s="118"/>
      <c r="CM224" s="118"/>
      <c r="CN224" s="118"/>
      <c r="CO224" s="118"/>
      <c r="CP224" s="118"/>
      <c r="CQ224" s="118"/>
      <c r="CR224" s="118"/>
      <c r="CS224" s="118"/>
      <c r="CT224" s="118"/>
      <c r="CU224" s="118"/>
      <c r="CV224" s="124"/>
      <c r="CW224" s="21"/>
      <c r="CX224" s="129"/>
    </row>
    <row r="225" spans="1:102" ht="15" customHeight="1" thickBot="1" x14ac:dyDescent="0.3">
      <c r="A225" s="214"/>
      <c r="B225" s="113" t="s">
        <v>21</v>
      </c>
      <c r="C225" s="217"/>
      <c r="D225" s="220"/>
      <c r="E225" s="223"/>
      <c r="F225" s="28" t="s">
        <v>22</v>
      </c>
      <c r="G225" s="40"/>
      <c r="H225" s="87"/>
      <c r="I225" s="26"/>
      <c r="J225" s="81"/>
      <c r="K225" s="81"/>
      <c r="L225" s="81"/>
      <c r="M225" s="81"/>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89"/>
      <c r="AK225" s="118"/>
      <c r="AL225" s="118"/>
      <c r="AM225" s="118"/>
      <c r="AN225" s="118"/>
      <c r="AO225" s="118"/>
      <c r="AP225" s="118"/>
      <c r="AQ225" s="118"/>
      <c r="AR225" s="118"/>
      <c r="AS225" s="118"/>
      <c r="AT225" s="118"/>
      <c r="AU225" s="118"/>
      <c r="AV225" s="118"/>
      <c r="AW225" s="118"/>
      <c r="AX225" s="118"/>
      <c r="AY225" s="118"/>
      <c r="AZ225" s="118"/>
      <c r="BA225" s="118"/>
      <c r="BB225" s="118"/>
      <c r="BC225" s="118"/>
      <c r="BD225" s="118"/>
      <c r="BE225" s="118"/>
      <c r="BF225" s="118"/>
      <c r="BG225" s="118"/>
      <c r="BH225" s="118"/>
      <c r="BI225" s="118"/>
      <c r="BJ225" s="118"/>
      <c r="BK225" s="118"/>
      <c r="BL225" s="118"/>
      <c r="BM225" s="118"/>
      <c r="BN225" s="118"/>
      <c r="BO225" s="118"/>
      <c r="BP225" s="118"/>
      <c r="BQ225" s="118"/>
      <c r="BR225" s="118"/>
      <c r="BS225" s="118"/>
      <c r="BT225" s="118"/>
      <c r="BU225" s="118"/>
      <c r="BV225" s="118"/>
      <c r="BW225" s="118"/>
      <c r="BX225" s="118"/>
      <c r="BY225" s="118"/>
      <c r="BZ225" s="118"/>
      <c r="CA225" s="118"/>
      <c r="CB225" s="118"/>
      <c r="CC225" s="118"/>
      <c r="CD225" s="118"/>
      <c r="CE225" s="118"/>
      <c r="CF225" s="118"/>
      <c r="CG225" s="118"/>
      <c r="CH225" s="118"/>
      <c r="CI225" s="118"/>
      <c r="CJ225" s="118"/>
      <c r="CK225" s="118"/>
      <c r="CL225" s="118"/>
      <c r="CM225" s="118"/>
      <c r="CN225" s="118"/>
      <c r="CO225" s="118"/>
      <c r="CP225" s="118"/>
      <c r="CQ225" s="118"/>
      <c r="CR225" s="118"/>
      <c r="CS225" s="118"/>
      <c r="CT225" s="118"/>
      <c r="CU225" s="118"/>
      <c r="CV225" s="124"/>
      <c r="CW225" s="21"/>
      <c r="CX225" s="129"/>
    </row>
    <row r="226" spans="1:102" ht="15" customHeight="1" x14ac:dyDescent="0.25">
      <c r="A226" s="214"/>
      <c r="B226" s="210"/>
      <c r="C226" s="217"/>
      <c r="D226" s="220"/>
      <c r="E226" s="223"/>
      <c r="F226" s="29" t="s">
        <v>23</v>
      </c>
      <c r="G226" s="131" t="str">
        <f t="shared" ref="G226" si="69">IF(COUNTIF(I226:CV228,"&gt;0"),"Yes","No")</f>
        <v>No</v>
      </c>
      <c r="H226" s="90"/>
      <c r="I226" s="27"/>
      <c r="J226" s="82"/>
      <c r="K226" s="82"/>
      <c r="L226" s="82"/>
      <c r="M226" s="82"/>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91"/>
      <c r="AK226" s="119"/>
      <c r="AL226" s="119"/>
      <c r="AM226" s="119"/>
      <c r="AN226" s="119"/>
      <c r="AO226" s="119"/>
      <c r="AP226" s="119"/>
      <c r="AQ226" s="119"/>
      <c r="AR226" s="119"/>
      <c r="AS226" s="119"/>
      <c r="AT226" s="119"/>
      <c r="AU226" s="119"/>
      <c r="AV226" s="119"/>
      <c r="AW226" s="119"/>
      <c r="AX226" s="119"/>
      <c r="AY226" s="119"/>
      <c r="AZ226" s="119"/>
      <c r="BA226" s="119"/>
      <c r="BB226" s="119"/>
      <c r="BC226" s="119"/>
      <c r="BD226" s="119"/>
      <c r="BE226" s="119"/>
      <c r="BF226" s="119"/>
      <c r="BG226" s="119"/>
      <c r="BH226" s="119"/>
      <c r="BI226" s="119"/>
      <c r="BJ226" s="119"/>
      <c r="BK226" s="119"/>
      <c r="BL226" s="119"/>
      <c r="BM226" s="119"/>
      <c r="BN226" s="119"/>
      <c r="BO226" s="119"/>
      <c r="BP226" s="119"/>
      <c r="BQ226" s="119"/>
      <c r="BR226" s="119"/>
      <c r="BS226" s="119"/>
      <c r="BT226" s="119"/>
      <c r="BU226" s="119"/>
      <c r="BV226" s="119"/>
      <c r="BW226" s="119"/>
      <c r="BX226" s="119"/>
      <c r="BY226" s="119"/>
      <c r="BZ226" s="119"/>
      <c r="CA226" s="119"/>
      <c r="CB226" s="119"/>
      <c r="CC226" s="119"/>
      <c r="CD226" s="119"/>
      <c r="CE226" s="119"/>
      <c r="CF226" s="119"/>
      <c r="CG226" s="119"/>
      <c r="CH226" s="119"/>
      <c r="CI226" s="119"/>
      <c r="CJ226" s="119"/>
      <c r="CK226" s="119"/>
      <c r="CL226" s="119"/>
      <c r="CM226" s="119"/>
      <c r="CN226" s="119"/>
      <c r="CO226" s="119"/>
      <c r="CP226" s="119"/>
      <c r="CQ226" s="119"/>
      <c r="CR226" s="119"/>
      <c r="CS226" s="119"/>
      <c r="CT226" s="119"/>
      <c r="CU226" s="119"/>
      <c r="CV226" s="125"/>
      <c r="CW226" s="21"/>
      <c r="CX226" s="129"/>
    </row>
    <row r="227" spans="1:102" ht="15" customHeight="1" x14ac:dyDescent="0.25">
      <c r="A227" s="214"/>
      <c r="B227" s="211"/>
      <c r="C227" s="217"/>
      <c r="D227" s="220"/>
      <c r="E227" s="223"/>
      <c r="F227" s="29" t="s">
        <v>24</v>
      </c>
      <c r="G227" s="40"/>
      <c r="H227" s="90"/>
      <c r="I227" s="27"/>
      <c r="J227" s="82"/>
      <c r="K227" s="82"/>
      <c r="L227" s="82"/>
      <c r="M227" s="82"/>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91"/>
      <c r="AK227" s="119"/>
      <c r="AL227" s="119"/>
      <c r="AM227" s="119"/>
      <c r="AN227" s="119"/>
      <c r="AO227" s="119"/>
      <c r="AP227" s="119"/>
      <c r="AQ227" s="119"/>
      <c r="AR227" s="119"/>
      <c r="AS227" s="119"/>
      <c r="AT227" s="119"/>
      <c r="AU227" s="119"/>
      <c r="AV227" s="119"/>
      <c r="AW227" s="119"/>
      <c r="AX227" s="119"/>
      <c r="AY227" s="119"/>
      <c r="AZ227" s="119"/>
      <c r="BA227" s="119"/>
      <c r="BB227" s="119"/>
      <c r="BC227" s="119"/>
      <c r="BD227" s="119"/>
      <c r="BE227" s="119"/>
      <c r="BF227" s="119"/>
      <c r="BG227" s="119"/>
      <c r="BH227" s="119"/>
      <c r="BI227" s="119"/>
      <c r="BJ227" s="119"/>
      <c r="BK227" s="119"/>
      <c r="BL227" s="119"/>
      <c r="BM227" s="119"/>
      <c r="BN227" s="119"/>
      <c r="BO227" s="119"/>
      <c r="BP227" s="119"/>
      <c r="BQ227" s="119"/>
      <c r="BR227" s="119"/>
      <c r="BS227" s="119"/>
      <c r="BT227" s="119"/>
      <c r="BU227" s="119"/>
      <c r="BV227" s="119"/>
      <c r="BW227" s="119"/>
      <c r="BX227" s="119"/>
      <c r="BY227" s="119"/>
      <c r="BZ227" s="119"/>
      <c r="CA227" s="119"/>
      <c r="CB227" s="119"/>
      <c r="CC227" s="119"/>
      <c r="CD227" s="119"/>
      <c r="CE227" s="119"/>
      <c r="CF227" s="119"/>
      <c r="CG227" s="119"/>
      <c r="CH227" s="119"/>
      <c r="CI227" s="119"/>
      <c r="CJ227" s="119"/>
      <c r="CK227" s="119"/>
      <c r="CL227" s="119"/>
      <c r="CM227" s="119"/>
      <c r="CN227" s="119"/>
      <c r="CO227" s="119"/>
      <c r="CP227" s="119"/>
      <c r="CQ227" s="119"/>
      <c r="CR227" s="119"/>
      <c r="CS227" s="119"/>
      <c r="CT227" s="119"/>
      <c r="CU227" s="119"/>
      <c r="CV227" s="125"/>
      <c r="CW227" s="21"/>
      <c r="CX227" s="129"/>
    </row>
    <row r="228" spans="1:102" ht="15" customHeight="1" thickBot="1" x14ac:dyDescent="0.3">
      <c r="A228" s="214"/>
      <c r="B228" s="211"/>
      <c r="C228" s="217"/>
      <c r="D228" s="220"/>
      <c r="E228" s="223"/>
      <c r="F228" s="29" t="s">
        <v>25</v>
      </c>
      <c r="G228" s="40"/>
      <c r="H228" s="90"/>
      <c r="I228" s="27"/>
      <c r="J228" s="82"/>
      <c r="K228" s="82"/>
      <c r="L228" s="82"/>
      <c r="M228" s="82"/>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91"/>
      <c r="AK228" s="119"/>
      <c r="AL228" s="119"/>
      <c r="AM228" s="119"/>
      <c r="AN228" s="119"/>
      <c r="AO228" s="119"/>
      <c r="AP228" s="119"/>
      <c r="AQ228" s="119"/>
      <c r="AR228" s="119"/>
      <c r="AS228" s="119"/>
      <c r="AT228" s="119"/>
      <c r="AU228" s="119"/>
      <c r="AV228" s="119"/>
      <c r="AW228" s="119"/>
      <c r="AX228" s="119"/>
      <c r="AY228" s="119"/>
      <c r="AZ228" s="119"/>
      <c r="BA228" s="119"/>
      <c r="BB228" s="119"/>
      <c r="BC228" s="119"/>
      <c r="BD228" s="119"/>
      <c r="BE228" s="119"/>
      <c r="BF228" s="119"/>
      <c r="BG228" s="119"/>
      <c r="BH228" s="119"/>
      <c r="BI228" s="119"/>
      <c r="BJ228" s="119"/>
      <c r="BK228" s="119"/>
      <c r="BL228" s="119"/>
      <c r="BM228" s="119"/>
      <c r="BN228" s="119"/>
      <c r="BO228" s="119"/>
      <c r="BP228" s="119"/>
      <c r="BQ228" s="119"/>
      <c r="BR228" s="119"/>
      <c r="BS228" s="119"/>
      <c r="BT228" s="119"/>
      <c r="BU228" s="119"/>
      <c r="BV228" s="119"/>
      <c r="BW228" s="119"/>
      <c r="BX228" s="119"/>
      <c r="BY228" s="119"/>
      <c r="BZ228" s="119"/>
      <c r="CA228" s="119"/>
      <c r="CB228" s="119"/>
      <c r="CC228" s="119"/>
      <c r="CD228" s="119"/>
      <c r="CE228" s="119"/>
      <c r="CF228" s="119"/>
      <c r="CG228" s="119"/>
      <c r="CH228" s="119"/>
      <c r="CI228" s="119"/>
      <c r="CJ228" s="119"/>
      <c r="CK228" s="119"/>
      <c r="CL228" s="119"/>
      <c r="CM228" s="119"/>
      <c r="CN228" s="119"/>
      <c r="CO228" s="119"/>
      <c r="CP228" s="119"/>
      <c r="CQ228" s="119"/>
      <c r="CR228" s="119"/>
      <c r="CS228" s="119"/>
      <c r="CT228" s="119"/>
      <c r="CU228" s="119"/>
      <c r="CV228" s="125"/>
      <c r="CW228" s="21"/>
      <c r="CX228" s="129"/>
    </row>
    <row r="229" spans="1:102" ht="15" customHeight="1" x14ac:dyDescent="0.25">
      <c r="A229" s="214"/>
      <c r="B229" s="211"/>
      <c r="C229" s="217"/>
      <c r="D229" s="220"/>
      <c r="E229" s="223"/>
      <c r="F229" s="30" t="s">
        <v>26</v>
      </c>
      <c r="G229" s="132" t="str">
        <f t="shared" ref="G229" si="70">IF(COUNTIF(I229:CV231,"&gt;0"),"Yes","No")</f>
        <v>No</v>
      </c>
      <c r="H229" s="92"/>
      <c r="I229" s="80"/>
      <c r="J229" s="80"/>
      <c r="K229" s="80"/>
      <c r="L229" s="80"/>
      <c r="M229" s="80"/>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93"/>
      <c r="AK229" s="120"/>
      <c r="AL229" s="120"/>
      <c r="AM229" s="120"/>
      <c r="AN229" s="120"/>
      <c r="AO229" s="120"/>
      <c r="AP229" s="120"/>
      <c r="AQ229" s="120"/>
      <c r="AR229" s="120"/>
      <c r="AS229" s="120"/>
      <c r="AT229" s="120"/>
      <c r="AU229" s="120"/>
      <c r="AV229" s="120"/>
      <c r="AW229" s="120"/>
      <c r="AX229" s="120"/>
      <c r="AY229" s="120"/>
      <c r="AZ229" s="120"/>
      <c r="BA229" s="120"/>
      <c r="BB229" s="120"/>
      <c r="BC229" s="120"/>
      <c r="BD229" s="120"/>
      <c r="BE229" s="120"/>
      <c r="BF229" s="120"/>
      <c r="BG229" s="120"/>
      <c r="BH229" s="120"/>
      <c r="BI229" s="120"/>
      <c r="BJ229" s="120"/>
      <c r="BK229" s="120"/>
      <c r="BL229" s="120"/>
      <c r="BM229" s="120"/>
      <c r="BN229" s="120"/>
      <c r="BO229" s="120"/>
      <c r="BP229" s="120"/>
      <c r="BQ229" s="120"/>
      <c r="BR229" s="120"/>
      <c r="BS229" s="120"/>
      <c r="BT229" s="120"/>
      <c r="BU229" s="120"/>
      <c r="BV229" s="120"/>
      <c r="BW229" s="120"/>
      <c r="BX229" s="120"/>
      <c r="BY229" s="120"/>
      <c r="BZ229" s="120"/>
      <c r="CA229" s="120"/>
      <c r="CB229" s="120"/>
      <c r="CC229" s="120"/>
      <c r="CD229" s="120"/>
      <c r="CE229" s="120"/>
      <c r="CF229" s="120"/>
      <c r="CG229" s="120"/>
      <c r="CH229" s="120"/>
      <c r="CI229" s="120"/>
      <c r="CJ229" s="120"/>
      <c r="CK229" s="120"/>
      <c r="CL229" s="120"/>
      <c r="CM229" s="120"/>
      <c r="CN229" s="120"/>
      <c r="CO229" s="120"/>
      <c r="CP229" s="120"/>
      <c r="CQ229" s="120"/>
      <c r="CR229" s="120"/>
      <c r="CS229" s="120"/>
      <c r="CT229" s="120"/>
      <c r="CU229" s="120"/>
      <c r="CV229" s="126"/>
      <c r="CW229" s="21"/>
      <c r="CX229" s="129"/>
    </row>
    <row r="230" spans="1:102" ht="15" customHeight="1" x14ac:dyDescent="0.25">
      <c r="A230" s="214"/>
      <c r="B230" s="211"/>
      <c r="C230" s="217"/>
      <c r="D230" s="220"/>
      <c r="E230" s="223"/>
      <c r="F230" s="30" t="s">
        <v>27</v>
      </c>
      <c r="G230" s="40"/>
      <c r="H230" s="92"/>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93"/>
      <c r="AK230" s="120"/>
      <c r="AL230" s="120"/>
      <c r="AM230" s="120"/>
      <c r="AN230" s="120"/>
      <c r="AO230" s="120"/>
      <c r="AP230" s="120"/>
      <c r="AQ230" s="120"/>
      <c r="AR230" s="120"/>
      <c r="AS230" s="120"/>
      <c r="AT230" s="120"/>
      <c r="AU230" s="120"/>
      <c r="AV230" s="120"/>
      <c r="AW230" s="120"/>
      <c r="AX230" s="120"/>
      <c r="AY230" s="120"/>
      <c r="AZ230" s="120"/>
      <c r="BA230" s="120"/>
      <c r="BB230" s="120"/>
      <c r="BC230" s="120"/>
      <c r="BD230" s="120"/>
      <c r="BE230" s="120"/>
      <c r="BF230" s="120"/>
      <c r="BG230" s="120"/>
      <c r="BH230" s="120"/>
      <c r="BI230" s="120"/>
      <c r="BJ230" s="120"/>
      <c r="BK230" s="120"/>
      <c r="BL230" s="120"/>
      <c r="BM230" s="120"/>
      <c r="BN230" s="120"/>
      <c r="BO230" s="120"/>
      <c r="BP230" s="120"/>
      <c r="BQ230" s="120"/>
      <c r="BR230" s="120"/>
      <c r="BS230" s="120"/>
      <c r="BT230" s="120"/>
      <c r="BU230" s="120"/>
      <c r="BV230" s="120"/>
      <c r="BW230" s="120"/>
      <c r="BX230" s="120"/>
      <c r="BY230" s="120"/>
      <c r="BZ230" s="120"/>
      <c r="CA230" s="120"/>
      <c r="CB230" s="120"/>
      <c r="CC230" s="120"/>
      <c r="CD230" s="120"/>
      <c r="CE230" s="120"/>
      <c r="CF230" s="120"/>
      <c r="CG230" s="120"/>
      <c r="CH230" s="120"/>
      <c r="CI230" s="120"/>
      <c r="CJ230" s="120"/>
      <c r="CK230" s="120"/>
      <c r="CL230" s="120"/>
      <c r="CM230" s="120"/>
      <c r="CN230" s="120"/>
      <c r="CO230" s="120"/>
      <c r="CP230" s="120"/>
      <c r="CQ230" s="120"/>
      <c r="CR230" s="120"/>
      <c r="CS230" s="120"/>
      <c r="CT230" s="120"/>
      <c r="CU230" s="120"/>
      <c r="CV230" s="126"/>
      <c r="CW230" s="21"/>
      <c r="CX230" s="129"/>
    </row>
    <row r="231" spans="1:102" ht="15" customHeight="1" thickBot="1" x14ac:dyDescent="0.3">
      <c r="A231" s="214"/>
      <c r="B231" s="211"/>
      <c r="C231" s="217"/>
      <c r="D231" s="220"/>
      <c r="E231" s="223"/>
      <c r="F231" s="30" t="s">
        <v>28</v>
      </c>
      <c r="G231" s="40"/>
      <c r="H231" s="92"/>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93"/>
      <c r="AK231" s="120"/>
      <c r="AL231" s="120"/>
      <c r="AM231" s="120"/>
      <c r="AN231" s="120"/>
      <c r="AO231" s="120"/>
      <c r="AP231" s="120"/>
      <c r="AQ231" s="120"/>
      <c r="AR231" s="120"/>
      <c r="AS231" s="120"/>
      <c r="AT231" s="120"/>
      <c r="AU231" s="120"/>
      <c r="AV231" s="120"/>
      <c r="AW231" s="120"/>
      <c r="AX231" s="120"/>
      <c r="AY231" s="120"/>
      <c r="AZ231" s="120"/>
      <c r="BA231" s="120"/>
      <c r="BB231" s="120"/>
      <c r="BC231" s="120"/>
      <c r="BD231" s="120"/>
      <c r="BE231" s="120"/>
      <c r="BF231" s="120"/>
      <c r="BG231" s="120"/>
      <c r="BH231" s="120"/>
      <c r="BI231" s="120"/>
      <c r="BJ231" s="120"/>
      <c r="BK231" s="120"/>
      <c r="BL231" s="120"/>
      <c r="BM231" s="120"/>
      <c r="BN231" s="120"/>
      <c r="BO231" s="120"/>
      <c r="BP231" s="120"/>
      <c r="BQ231" s="120"/>
      <c r="BR231" s="120"/>
      <c r="BS231" s="120"/>
      <c r="BT231" s="120"/>
      <c r="BU231" s="120"/>
      <c r="BV231" s="120"/>
      <c r="BW231" s="120"/>
      <c r="BX231" s="120"/>
      <c r="BY231" s="120"/>
      <c r="BZ231" s="120"/>
      <c r="CA231" s="120"/>
      <c r="CB231" s="120"/>
      <c r="CC231" s="120"/>
      <c r="CD231" s="120"/>
      <c r="CE231" s="120"/>
      <c r="CF231" s="120"/>
      <c r="CG231" s="120"/>
      <c r="CH231" s="120"/>
      <c r="CI231" s="120"/>
      <c r="CJ231" s="120"/>
      <c r="CK231" s="120"/>
      <c r="CL231" s="120"/>
      <c r="CM231" s="120"/>
      <c r="CN231" s="120"/>
      <c r="CO231" s="120"/>
      <c r="CP231" s="120"/>
      <c r="CQ231" s="120"/>
      <c r="CR231" s="120"/>
      <c r="CS231" s="120"/>
      <c r="CT231" s="120"/>
      <c r="CU231" s="120"/>
      <c r="CV231" s="126"/>
      <c r="CW231" s="21"/>
      <c r="CX231" s="129"/>
    </row>
    <row r="232" spans="1:102" ht="15" customHeight="1" x14ac:dyDescent="0.25">
      <c r="A232" s="214"/>
      <c r="B232" s="211"/>
      <c r="C232" s="217"/>
      <c r="D232" s="220"/>
      <c r="E232" s="223"/>
      <c r="F232" s="61" t="s">
        <v>29</v>
      </c>
      <c r="G232" s="133" t="str">
        <f t="shared" ref="G232" si="71">IF(COUNTIF(I232:CV234,"&gt;0"),"Yes","No")</f>
        <v>No</v>
      </c>
      <c r="H232" s="94"/>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95"/>
      <c r="AK232" s="121"/>
      <c r="AL232" s="121"/>
      <c r="AM232" s="121"/>
      <c r="AN232" s="121"/>
      <c r="AO232" s="121"/>
      <c r="AP232" s="121"/>
      <c r="AQ232" s="121"/>
      <c r="AR232" s="121"/>
      <c r="AS232" s="121"/>
      <c r="AT232" s="121"/>
      <c r="AU232" s="121"/>
      <c r="AV232" s="121"/>
      <c r="AW232" s="121"/>
      <c r="AX232" s="121"/>
      <c r="AY232" s="121"/>
      <c r="AZ232" s="121"/>
      <c r="BA232" s="121"/>
      <c r="BB232" s="121"/>
      <c r="BC232" s="121"/>
      <c r="BD232" s="121"/>
      <c r="BE232" s="121"/>
      <c r="BF232" s="121"/>
      <c r="BG232" s="121"/>
      <c r="BH232" s="121"/>
      <c r="BI232" s="121"/>
      <c r="BJ232" s="121"/>
      <c r="BK232" s="121"/>
      <c r="BL232" s="121"/>
      <c r="BM232" s="121"/>
      <c r="BN232" s="121"/>
      <c r="BO232" s="121"/>
      <c r="BP232" s="121"/>
      <c r="BQ232" s="121"/>
      <c r="BR232" s="121"/>
      <c r="BS232" s="121"/>
      <c r="BT232" s="121"/>
      <c r="BU232" s="121"/>
      <c r="BV232" s="121"/>
      <c r="BW232" s="121"/>
      <c r="BX232" s="121"/>
      <c r="BY232" s="121"/>
      <c r="BZ232" s="121"/>
      <c r="CA232" s="121"/>
      <c r="CB232" s="121"/>
      <c r="CC232" s="121"/>
      <c r="CD232" s="121"/>
      <c r="CE232" s="121"/>
      <c r="CF232" s="121"/>
      <c r="CG232" s="121"/>
      <c r="CH232" s="121"/>
      <c r="CI232" s="121"/>
      <c r="CJ232" s="121"/>
      <c r="CK232" s="121"/>
      <c r="CL232" s="121"/>
      <c r="CM232" s="121"/>
      <c r="CN232" s="121"/>
      <c r="CO232" s="121"/>
      <c r="CP232" s="121"/>
      <c r="CQ232" s="121"/>
      <c r="CR232" s="121"/>
      <c r="CS232" s="121"/>
      <c r="CT232" s="121"/>
      <c r="CU232" s="121"/>
      <c r="CV232" s="127"/>
      <c r="CW232" s="21"/>
      <c r="CX232" s="129"/>
    </row>
    <row r="233" spans="1:102" ht="15" customHeight="1" x14ac:dyDescent="0.25">
      <c r="A233" s="214"/>
      <c r="B233" s="211"/>
      <c r="C233" s="217"/>
      <c r="D233" s="220"/>
      <c r="E233" s="223"/>
      <c r="F233" s="61" t="s">
        <v>30</v>
      </c>
      <c r="G233" s="40"/>
      <c r="H233" s="94"/>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95"/>
      <c r="AK233" s="121"/>
      <c r="AL233" s="121"/>
      <c r="AM233" s="121"/>
      <c r="AN233" s="121"/>
      <c r="AO233" s="121"/>
      <c r="AP233" s="121"/>
      <c r="AQ233" s="121"/>
      <c r="AR233" s="121"/>
      <c r="AS233" s="121"/>
      <c r="AT233" s="121"/>
      <c r="AU233" s="121"/>
      <c r="AV233" s="121"/>
      <c r="AW233" s="121"/>
      <c r="AX233" s="121"/>
      <c r="AY233" s="121"/>
      <c r="AZ233" s="121"/>
      <c r="BA233" s="121"/>
      <c r="BB233" s="121"/>
      <c r="BC233" s="121"/>
      <c r="BD233" s="121"/>
      <c r="BE233" s="121"/>
      <c r="BF233" s="121"/>
      <c r="BG233" s="121"/>
      <c r="BH233" s="121"/>
      <c r="BI233" s="121"/>
      <c r="BJ233" s="121"/>
      <c r="BK233" s="121"/>
      <c r="BL233" s="121"/>
      <c r="BM233" s="121"/>
      <c r="BN233" s="121"/>
      <c r="BO233" s="121"/>
      <c r="BP233" s="121"/>
      <c r="BQ233" s="121"/>
      <c r="BR233" s="121"/>
      <c r="BS233" s="121"/>
      <c r="BT233" s="121"/>
      <c r="BU233" s="121"/>
      <c r="BV233" s="121"/>
      <c r="BW233" s="121"/>
      <c r="BX233" s="121"/>
      <c r="BY233" s="121"/>
      <c r="BZ233" s="121"/>
      <c r="CA233" s="121"/>
      <c r="CB233" s="121"/>
      <c r="CC233" s="121"/>
      <c r="CD233" s="121"/>
      <c r="CE233" s="121"/>
      <c r="CF233" s="121"/>
      <c r="CG233" s="121"/>
      <c r="CH233" s="121"/>
      <c r="CI233" s="121"/>
      <c r="CJ233" s="121"/>
      <c r="CK233" s="121"/>
      <c r="CL233" s="121"/>
      <c r="CM233" s="121"/>
      <c r="CN233" s="121"/>
      <c r="CO233" s="121"/>
      <c r="CP233" s="121"/>
      <c r="CQ233" s="121"/>
      <c r="CR233" s="121"/>
      <c r="CS233" s="121"/>
      <c r="CT233" s="121"/>
      <c r="CU233" s="121"/>
      <c r="CV233" s="127"/>
      <c r="CW233" s="21"/>
      <c r="CX233" s="129"/>
    </row>
    <row r="234" spans="1:102" ht="15" customHeight="1" thickBot="1" x14ac:dyDescent="0.3">
      <c r="A234" s="215"/>
      <c r="B234" s="212"/>
      <c r="C234" s="218"/>
      <c r="D234" s="221"/>
      <c r="E234" s="224"/>
      <c r="F234" s="63" t="s">
        <v>31</v>
      </c>
      <c r="G234" s="43"/>
      <c r="H234" s="96"/>
      <c r="I234" s="64"/>
      <c r="J234" s="64"/>
      <c r="K234" s="64"/>
      <c r="L234" s="64"/>
      <c r="M234" s="64"/>
      <c r="N234" s="64"/>
      <c r="O234" s="64"/>
      <c r="P234" s="64"/>
      <c r="Q234" s="64"/>
      <c r="R234" s="64"/>
      <c r="S234" s="64"/>
      <c r="T234" s="64"/>
      <c r="U234" s="64"/>
      <c r="V234" s="64"/>
      <c r="W234" s="64"/>
      <c r="X234" s="64"/>
      <c r="Y234" s="64"/>
      <c r="Z234" s="64"/>
      <c r="AA234" s="64"/>
      <c r="AB234" s="64"/>
      <c r="AC234" s="64"/>
      <c r="AD234" s="64"/>
      <c r="AE234" s="64"/>
      <c r="AF234" s="64"/>
      <c r="AG234" s="64"/>
      <c r="AH234" s="64"/>
      <c r="AI234" s="64"/>
      <c r="AJ234" s="97"/>
      <c r="AK234" s="122"/>
      <c r="AL234" s="122"/>
      <c r="AM234" s="122"/>
      <c r="AN234" s="122"/>
      <c r="AO234" s="122"/>
      <c r="AP234" s="122"/>
      <c r="AQ234" s="122"/>
      <c r="AR234" s="122"/>
      <c r="AS234" s="122"/>
      <c r="AT234" s="122"/>
      <c r="AU234" s="122"/>
      <c r="AV234" s="122"/>
      <c r="AW234" s="122"/>
      <c r="AX234" s="122"/>
      <c r="AY234" s="122"/>
      <c r="AZ234" s="122"/>
      <c r="BA234" s="122"/>
      <c r="BB234" s="122"/>
      <c r="BC234" s="122"/>
      <c r="BD234" s="122"/>
      <c r="BE234" s="122"/>
      <c r="BF234" s="122"/>
      <c r="BG234" s="122"/>
      <c r="BH234" s="122"/>
      <c r="BI234" s="122"/>
      <c r="BJ234" s="122"/>
      <c r="BK234" s="122"/>
      <c r="BL234" s="122"/>
      <c r="BM234" s="122"/>
      <c r="BN234" s="122"/>
      <c r="BO234" s="122"/>
      <c r="BP234" s="122"/>
      <c r="BQ234" s="122"/>
      <c r="BR234" s="122"/>
      <c r="BS234" s="122"/>
      <c r="BT234" s="122"/>
      <c r="BU234" s="122"/>
      <c r="BV234" s="122"/>
      <c r="BW234" s="122"/>
      <c r="BX234" s="122"/>
      <c r="BY234" s="122"/>
      <c r="BZ234" s="122"/>
      <c r="CA234" s="122"/>
      <c r="CB234" s="122"/>
      <c r="CC234" s="122"/>
      <c r="CD234" s="122"/>
      <c r="CE234" s="122"/>
      <c r="CF234" s="122"/>
      <c r="CG234" s="122"/>
      <c r="CH234" s="122"/>
      <c r="CI234" s="122"/>
      <c r="CJ234" s="122"/>
      <c r="CK234" s="122"/>
      <c r="CL234" s="122"/>
      <c r="CM234" s="122"/>
      <c r="CN234" s="122"/>
      <c r="CO234" s="122"/>
      <c r="CP234" s="122"/>
      <c r="CQ234" s="122"/>
      <c r="CR234" s="122"/>
      <c r="CS234" s="122"/>
      <c r="CT234" s="122"/>
      <c r="CU234" s="122"/>
      <c r="CV234" s="128"/>
      <c r="CW234" s="21"/>
      <c r="CX234" s="129"/>
    </row>
    <row r="235" spans="1:102" ht="15" customHeight="1" thickBot="1" x14ac:dyDescent="0.3">
      <c r="A235" s="213"/>
      <c r="B235" s="113" t="s">
        <v>17</v>
      </c>
      <c r="C235" s="216"/>
      <c r="D235" s="219"/>
      <c r="E235" s="222"/>
      <c r="F235" s="42" t="s">
        <v>18</v>
      </c>
      <c r="G235" s="22" t="str">
        <f t="shared" ref="G235" si="72">IF(COUNTIF(I235:CV237,"&gt;0"),"Yes","No")</f>
        <v>No</v>
      </c>
      <c r="H235" s="87"/>
      <c r="I235" s="84"/>
      <c r="J235" s="83"/>
      <c r="K235" s="83"/>
      <c r="L235" s="83"/>
      <c r="M235" s="83"/>
      <c r="N235" s="84"/>
      <c r="O235" s="84"/>
      <c r="P235" s="84"/>
      <c r="Q235" s="84"/>
      <c r="R235" s="84"/>
      <c r="S235" s="84"/>
      <c r="T235" s="84"/>
      <c r="U235" s="84"/>
      <c r="V235" s="84"/>
      <c r="W235" s="84"/>
      <c r="X235" s="84"/>
      <c r="Y235" s="84"/>
      <c r="Z235" s="84"/>
      <c r="AA235" s="84"/>
      <c r="AB235" s="84"/>
      <c r="AC235" s="84"/>
      <c r="AD235" s="84"/>
      <c r="AE235" s="84"/>
      <c r="AF235" s="84"/>
      <c r="AG235" s="84"/>
      <c r="AH235" s="84"/>
      <c r="AI235" s="84"/>
      <c r="AJ235" s="88"/>
      <c r="AK235" s="117"/>
      <c r="AL235" s="117"/>
      <c r="AM235" s="117"/>
      <c r="AN235" s="117"/>
      <c r="AO235" s="117"/>
      <c r="AP235" s="117"/>
      <c r="AQ235" s="117"/>
      <c r="AR235" s="117"/>
      <c r="AS235" s="117"/>
      <c r="AT235" s="117"/>
      <c r="AU235" s="117"/>
      <c r="AV235" s="117"/>
      <c r="AW235" s="117"/>
      <c r="AX235" s="117"/>
      <c r="AY235" s="117"/>
      <c r="AZ235" s="117"/>
      <c r="BA235" s="117"/>
      <c r="BB235" s="117"/>
      <c r="BC235" s="117"/>
      <c r="BD235" s="117"/>
      <c r="BE235" s="117"/>
      <c r="BF235" s="117"/>
      <c r="BG235" s="117"/>
      <c r="BH235" s="117"/>
      <c r="BI235" s="117"/>
      <c r="BJ235" s="117"/>
      <c r="BK235" s="117"/>
      <c r="BL235" s="117"/>
      <c r="BM235" s="117"/>
      <c r="BN235" s="117"/>
      <c r="BO235" s="117"/>
      <c r="BP235" s="117"/>
      <c r="BQ235" s="117"/>
      <c r="BR235" s="117"/>
      <c r="BS235" s="117"/>
      <c r="BT235" s="117"/>
      <c r="BU235" s="117"/>
      <c r="BV235" s="117"/>
      <c r="BW235" s="117"/>
      <c r="BX235" s="117"/>
      <c r="BY235" s="117"/>
      <c r="BZ235" s="117"/>
      <c r="CA235" s="117"/>
      <c r="CB235" s="117"/>
      <c r="CC235" s="117"/>
      <c r="CD235" s="117"/>
      <c r="CE235" s="117"/>
      <c r="CF235" s="117"/>
      <c r="CG235" s="117"/>
      <c r="CH235" s="117"/>
      <c r="CI235" s="117"/>
      <c r="CJ235" s="117"/>
      <c r="CK235" s="117"/>
      <c r="CL235" s="117"/>
      <c r="CM235" s="117"/>
      <c r="CN235" s="117"/>
      <c r="CO235" s="117"/>
      <c r="CP235" s="117"/>
      <c r="CQ235" s="117"/>
      <c r="CR235" s="117"/>
      <c r="CS235" s="117"/>
      <c r="CT235" s="117"/>
      <c r="CU235" s="117"/>
      <c r="CV235" s="123"/>
      <c r="CW235" s="21"/>
      <c r="CX235" s="129"/>
    </row>
    <row r="236" spans="1:102" ht="15" customHeight="1" thickBot="1" x14ac:dyDescent="0.3">
      <c r="A236" s="214"/>
      <c r="B236" s="114"/>
      <c r="C236" s="217"/>
      <c r="D236" s="220"/>
      <c r="E236" s="223"/>
      <c r="F236" s="28" t="s">
        <v>20</v>
      </c>
      <c r="G236" s="40"/>
      <c r="H236" s="87"/>
      <c r="I236" s="26"/>
      <c r="J236" s="81"/>
      <c r="K236" s="81"/>
      <c r="L236" s="81"/>
      <c r="M236" s="81"/>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89"/>
      <c r="AK236" s="118"/>
      <c r="AL236" s="118"/>
      <c r="AM236" s="118"/>
      <c r="AN236" s="118"/>
      <c r="AO236" s="118"/>
      <c r="AP236" s="118"/>
      <c r="AQ236" s="118"/>
      <c r="AR236" s="118"/>
      <c r="AS236" s="118"/>
      <c r="AT236" s="118"/>
      <c r="AU236" s="118"/>
      <c r="AV236" s="118"/>
      <c r="AW236" s="118"/>
      <c r="AX236" s="118"/>
      <c r="AY236" s="118"/>
      <c r="AZ236" s="118"/>
      <c r="BA236" s="118"/>
      <c r="BB236" s="118"/>
      <c r="BC236" s="118"/>
      <c r="BD236" s="118"/>
      <c r="BE236" s="118"/>
      <c r="BF236" s="118"/>
      <c r="BG236" s="118"/>
      <c r="BH236" s="118"/>
      <c r="BI236" s="118"/>
      <c r="BJ236" s="118"/>
      <c r="BK236" s="118"/>
      <c r="BL236" s="118"/>
      <c r="BM236" s="118"/>
      <c r="BN236" s="118"/>
      <c r="BO236" s="118"/>
      <c r="BP236" s="118"/>
      <c r="BQ236" s="118"/>
      <c r="BR236" s="118"/>
      <c r="BS236" s="118"/>
      <c r="BT236" s="118"/>
      <c r="BU236" s="118"/>
      <c r="BV236" s="118"/>
      <c r="BW236" s="118"/>
      <c r="BX236" s="118"/>
      <c r="BY236" s="118"/>
      <c r="BZ236" s="118"/>
      <c r="CA236" s="118"/>
      <c r="CB236" s="118"/>
      <c r="CC236" s="118"/>
      <c r="CD236" s="118"/>
      <c r="CE236" s="118"/>
      <c r="CF236" s="118"/>
      <c r="CG236" s="118"/>
      <c r="CH236" s="118"/>
      <c r="CI236" s="118"/>
      <c r="CJ236" s="118"/>
      <c r="CK236" s="118"/>
      <c r="CL236" s="118"/>
      <c r="CM236" s="118"/>
      <c r="CN236" s="118"/>
      <c r="CO236" s="118"/>
      <c r="CP236" s="118"/>
      <c r="CQ236" s="118"/>
      <c r="CR236" s="118"/>
      <c r="CS236" s="118"/>
      <c r="CT236" s="118"/>
      <c r="CU236" s="118"/>
      <c r="CV236" s="124"/>
      <c r="CW236" s="21"/>
      <c r="CX236" s="129"/>
    </row>
    <row r="237" spans="1:102" ht="15" customHeight="1" thickBot="1" x14ac:dyDescent="0.3">
      <c r="A237" s="214"/>
      <c r="B237" s="113" t="s">
        <v>21</v>
      </c>
      <c r="C237" s="217"/>
      <c r="D237" s="220"/>
      <c r="E237" s="223"/>
      <c r="F237" s="28" t="s">
        <v>22</v>
      </c>
      <c r="G237" s="40"/>
      <c r="H237" s="87"/>
      <c r="I237" s="26"/>
      <c r="J237" s="81"/>
      <c r="K237" s="81"/>
      <c r="L237" s="81"/>
      <c r="M237" s="81"/>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89"/>
      <c r="AK237" s="118"/>
      <c r="AL237" s="118"/>
      <c r="AM237" s="118"/>
      <c r="AN237" s="118"/>
      <c r="AO237" s="118"/>
      <c r="AP237" s="118"/>
      <c r="AQ237" s="118"/>
      <c r="AR237" s="118"/>
      <c r="AS237" s="118"/>
      <c r="AT237" s="118"/>
      <c r="AU237" s="118"/>
      <c r="AV237" s="118"/>
      <c r="AW237" s="118"/>
      <c r="AX237" s="118"/>
      <c r="AY237" s="118"/>
      <c r="AZ237" s="118"/>
      <c r="BA237" s="118"/>
      <c r="BB237" s="118"/>
      <c r="BC237" s="118"/>
      <c r="BD237" s="118"/>
      <c r="BE237" s="118"/>
      <c r="BF237" s="118"/>
      <c r="BG237" s="118"/>
      <c r="BH237" s="118"/>
      <c r="BI237" s="118"/>
      <c r="BJ237" s="118"/>
      <c r="BK237" s="118"/>
      <c r="BL237" s="118"/>
      <c r="BM237" s="118"/>
      <c r="BN237" s="118"/>
      <c r="BO237" s="118"/>
      <c r="BP237" s="118"/>
      <c r="BQ237" s="118"/>
      <c r="BR237" s="118"/>
      <c r="BS237" s="118"/>
      <c r="BT237" s="118"/>
      <c r="BU237" s="118"/>
      <c r="BV237" s="118"/>
      <c r="BW237" s="118"/>
      <c r="BX237" s="118"/>
      <c r="BY237" s="118"/>
      <c r="BZ237" s="118"/>
      <c r="CA237" s="118"/>
      <c r="CB237" s="118"/>
      <c r="CC237" s="118"/>
      <c r="CD237" s="118"/>
      <c r="CE237" s="118"/>
      <c r="CF237" s="118"/>
      <c r="CG237" s="118"/>
      <c r="CH237" s="118"/>
      <c r="CI237" s="118"/>
      <c r="CJ237" s="118"/>
      <c r="CK237" s="118"/>
      <c r="CL237" s="118"/>
      <c r="CM237" s="118"/>
      <c r="CN237" s="118"/>
      <c r="CO237" s="118"/>
      <c r="CP237" s="118"/>
      <c r="CQ237" s="118"/>
      <c r="CR237" s="118"/>
      <c r="CS237" s="118"/>
      <c r="CT237" s="118"/>
      <c r="CU237" s="118"/>
      <c r="CV237" s="124"/>
      <c r="CW237" s="21"/>
      <c r="CX237" s="129"/>
    </row>
    <row r="238" spans="1:102" ht="15" customHeight="1" x14ac:dyDescent="0.25">
      <c r="A238" s="214"/>
      <c r="B238" s="210"/>
      <c r="C238" s="217"/>
      <c r="D238" s="220"/>
      <c r="E238" s="223"/>
      <c r="F238" s="29" t="s">
        <v>23</v>
      </c>
      <c r="G238" s="131" t="str">
        <f t="shared" ref="G238" si="73">IF(COUNTIF(I238:CV240,"&gt;0"),"Yes","No")</f>
        <v>No</v>
      </c>
      <c r="H238" s="90"/>
      <c r="I238" s="27"/>
      <c r="J238" s="82"/>
      <c r="K238" s="82"/>
      <c r="L238" s="82"/>
      <c r="M238" s="82"/>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91"/>
      <c r="AK238" s="119"/>
      <c r="AL238" s="119"/>
      <c r="AM238" s="119"/>
      <c r="AN238" s="119"/>
      <c r="AO238" s="119"/>
      <c r="AP238" s="119"/>
      <c r="AQ238" s="119"/>
      <c r="AR238" s="119"/>
      <c r="AS238" s="119"/>
      <c r="AT238" s="119"/>
      <c r="AU238" s="119"/>
      <c r="AV238" s="119"/>
      <c r="AW238" s="119"/>
      <c r="AX238" s="119"/>
      <c r="AY238" s="119"/>
      <c r="AZ238" s="119"/>
      <c r="BA238" s="119"/>
      <c r="BB238" s="119"/>
      <c r="BC238" s="119"/>
      <c r="BD238" s="119"/>
      <c r="BE238" s="119"/>
      <c r="BF238" s="119"/>
      <c r="BG238" s="119"/>
      <c r="BH238" s="119"/>
      <c r="BI238" s="119"/>
      <c r="BJ238" s="119"/>
      <c r="BK238" s="119"/>
      <c r="BL238" s="119"/>
      <c r="BM238" s="119"/>
      <c r="BN238" s="119"/>
      <c r="BO238" s="119"/>
      <c r="BP238" s="119"/>
      <c r="BQ238" s="119"/>
      <c r="BR238" s="119"/>
      <c r="BS238" s="119"/>
      <c r="BT238" s="119"/>
      <c r="BU238" s="119"/>
      <c r="BV238" s="119"/>
      <c r="BW238" s="119"/>
      <c r="BX238" s="119"/>
      <c r="BY238" s="119"/>
      <c r="BZ238" s="119"/>
      <c r="CA238" s="119"/>
      <c r="CB238" s="119"/>
      <c r="CC238" s="119"/>
      <c r="CD238" s="119"/>
      <c r="CE238" s="119"/>
      <c r="CF238" s="119"/>
      <c r="CG238" s="119"/>
      <c r="CH238" s="119"/>
      <c r="CI238" s="119"/>
      <c r="CJ238" s="119"/>
      <c r="CK238" s="119"/>
      <c r="CL238" s="119"/>
      <c r="CM238" s="119"/>
      <c r="CN238" s="119"/>
      <c r="CO238" s="119"/>
      <c r="CP238" s="119"/>
      <c r="CQ238" s="119"/>
      <c r="CR238" s="119"/>
      <c r="CS238" s="119"/>
      <c r="CT238" s="119"/>
      <c r="CU238" s="119"/>
      <c r="CV238" s="125"/>
      <c r="CW238" s="21"/>
      <c r="CX238" s="129"/>
    </row>
    <row r="239" spans="1:102" ht="15" customHeight="1" x14ac:dyDescent="0.25">
      <c r="A239" s="214"/>
      <c r="B239" s="211"/>
      <c r="C239" s="217"/>
      <c r="D239" s="220"/>
      <c r="E239" s="223"/>
      <c r="F239" s="29" t="s">
        <v>24</v>
      </c>
      <c r="G239" s="40"/>
      <c r="H239" s="90"/>
      <c r="I239" s="27"/>
      <c r="J239" s="82"/>
      <c r="K239" s="82"/>
      <c r="L239" s="82"/>
      <c r="M239" s="82"/>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91"/>
      <c r="AK239" s="119"/>
      <c r="AL239" s="119"/>
      <c r="AM239" s="119"/>
      <c r="AN239" s="119"/>
      <c r="AO239" s="119"/>
      <c r="AP239" s="119"/>
      <c r="AQ239" s="119"/>
      <c r="AR239" s="119"/>
      <c r="AS239" s="119"/>
      <c r="AT239" s="119"/>
      <c r="AU239" s="119"/>
      <c r="AV239" s="119"/>
      <c r="AW239" s="119"/>
      <c r="AX239" s="119"/>
      <c r="AY239" s="119"/>
      <c r="AZ239" s="119"/>
      <c r="BA239" s="119"/>
      <c r="BB239" s="119"/>
      <c r="BC239" s="119"/>
      <c r="BD239" s="119"/>
      <c r="BE239" s="119"/>
      <c r="BF239" s="119"/>
      <c r="BG239" s="119"/>
      <c r="BH239" s="119"/>
      <c r="BI239" s="119"/>
      <c r="BJ239" s="119"/>
      <c r="BK239" s="119"/>
      <c r="BL239" s="119"/>
      <c r="BM239" s="119"/>
      <c r="BN239" s="119"/>
      <c r="BO239" s="119"/>
      <c r="BP239" s="119"/>
      <c r="BQ239" s="119"/>
      <c r="BR239" s="119"/>
      <c r="BS239" s="119"/>
      <c r="BT239" s="119"/>
      <c r="BU239" s="119"/>
      <c r="BV239" s="119"/>
      <c r="BW239" s="119"/>
      <c r="BX239" s="119"/>
      <c r="BY239" s="119"/>
      <c r="BZ239" s="119"/>
      <c r="CA239" s="119"/>
      <c r="CB239" s="119"/>
      <c r="CC239" s="119"/>
      <c r="CD239" s="119"/>
      <c r="CE239" s="119"/>
      <c r="CF239" s="119"/>
      <c r="CG239" s="119"/>
      <c r="CH239" s="119"/>
      <c r="CI239" s="119"/>
      <c r="CJ239" s="119"/>
      <c r="CK239" s="119"/>
      <c r="CL239" s="119"/>
      <c r="CM239" s="119"/>
      <c r="CN239" s="119"/>
      <c r="CO239" s="119"/>
      <c r="CP239" s="119"/>
      <c r="CQ239" s="119"/>
      <c r="CR239" s="119"/>
      <c r="CS239" s="119"/>
      <c r="CT239" s="119"/>
      <c r="CU239" s="119"/>
      <c r="CV239" s="125"/>
      <c r="CW239" s="21"/>
      <c r="CX239" s="129"/>
    </row>
    <row r="240" spans="1:102" ht="15" customHeight="1" thickBot="1" x14ac:dyDescent="0.3">
      <c r="A240" s="214"/>
      <c r="B240" s="211"/>
      <c r="C240" s="217"/>
      <c r="D240" s="220"/>
      <c r="E240" s="223"/>
      <c r="F240" s="29" t="s">
        <v>25</v>
      </c>
      <c r="G240" s="40"/>
      <c r="H240" s="90"/>
      <c r="I240" s="27"/>
      <c r="J240" s="82"/>
      <c r="K240" s="82"/>
      <c r="L240" s="82"/>
      <c r="M240" s="82"/>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91"/>
      <c r="AK240" s="119"/>
      <c r="AL240" s="119"/>
      <c r="AM240" s="119"/>
      <c r="AN240" s="119"/>
      <c r="AO240" s="119"/>
      <c r="AP240" s="119"/>
      <c r="AQ240" s="119"/>
      <c r="AR240" s="119"/>
      <c r="AS240" s="119"/>
      <c r="AT240" s="119"/>
      <c r="AU240" s="119"/>
      <c r="AV240" s="119"/>
      <c r="AW240" s="119"/>
      <c r="AX240" s="119"/>
      <c r="AY240" s="119"/>
      <c r="AZ240" s="119"/>
      <c r="BA240" s="119"/>
      <c r="BB240" s="119"/>
      <c r="BC240" s="119"/>
      <c r="BD240" s="119"/>
      <c r="BE240" s="119"/>
      <c r="BF240" s="119"/>
      <c r="BG240" s="119"/>
      <c r="BH240" s="119"/>
      <c r="BI240" s="119"/>
      <c r="BJ240" s="119"/>
      <c r="BK240" s="119"/>
      <c r="BL240" s="119"/>
      <c r="BM240" s="119"/>
      <c r="BN240" s="119"/>
      <c r="BO240" s="119"/>
      <c r="BP240" s="119"/>
      <c r="BQ240" s="119"/>
      <c r="BR240" s="119"/>
      <c r="BS240" s="119"/>
      <c r="BT240" s="119"/>
      <c r="BU240" s="119"/>
      <c r="BV240" s="119"/>
      <c r="BW240" s="119"/>
      <c r="BX240" s="119"/>
      <c r="BY240" s="119"/>
      <c r="BZ240" s="119"/>
      <c r="CA240" s="119"/>
      <c r="CB240" s="119"/>
      <c r="CC240" s="119"/>
      <c r="CD240" s="119"/>
      <c r="CE240" s="119"/>
      <c r="CF240" s="119"/>
      <c r="CG240" s="119"/>
      <c r="CH240" s="119"/>
      <c r="CI240" s="119"/>
      <c r="CJ240" s="119"/>
      <c r="CK240" s="119"/>
      <c r="CL240" s="119"/>
      <c r="CM240" s="119"/>
      <c r="CN240" s="119"/>
      <c r="CO240" s="119"/>
      <c r="CP240" s="119"/>
      <c r="CQ240" s="119"/>
      <c r="CR240" s="119"/>
      <c r="CS240" s="119"/>
      <c r="CT240" s="119"/>
      <c r="CU240" s="119"/>
      <c r="CV240" s="125"/>
      <c r="CW240" s="21"/>
      <c r="CX240" s="129"/>
    </row>
    <row r="241" spans="1:102" ht="15" customHeight="1" x14ac:dyDescent="0.25">
      <c r="A241" s="214"/>
      <c r="B241" s="211"/>
      <c r="C241" s="217"/>
      <c r="D241" s="220"/>
      <c r="E241" s="223"/>
      <c r="F241" s="30" t="s">
        <v>26</v>
      </c>
      <c r="G241" s="132" t="str">
        <f t="shared" ref="G241" si="74">IF(COUNTIF(I241:CV243,"&gt;0"),"Yes","No")</f>
        <v>No</v>
      </c>
      <c r="H241" s="92"/>
      <c r="I241" s="80"/>
      <c r="J241" s="80"/>
      <c r="K241" s="80"/>
      <c r="L241" s="80"/>
      <c r="M241" s="80"/>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93"/>
      <c r="AK241" s="120"/>
      <c r="AL241" s="120"/>
      <c r="AM241" s="120"/>
      <c r="AN241" s="120"/>
      <c r="AO241" s="120"/>
      <c r="AP241" s="120"/>
      <c r="AQ241" s="120"/>
      <c r="AR241" s="120"/>
      <c r="AS241" s="120"/>
      <c r="AT241" s="120"/>
      <c r="AU241" s="120"/>
      <c r="AV241" s="120"/>
      <c r="AW241" s="120"/>
      <c r="AX241" s="120"/>
      <c r="AY241" s="120"/>
      <c r="AZ241" s="120"/>
      <c r="BA241" s="120"/>
      <c r="BB241" s="120"/>
      <c r="BC241" s="120"/>
      <c r="BD241" s="120"/>
      <c r="BE241" s="120"/>
      <c r="BF241" s="120"/>
      <c r="BG241" s="120"/>
      <c r="BH241" s="120"/>
      <c r="BI241" s="120"/>
      <c r="BJ241" s="120"/>
      <c r="BK241" s="120"/>
      <c r="BL241" s="120"/>
      <c r="BM241" s="120"/>
      <c r="BN241" s="120"/>
      <c r="BO241" s="120"/>
      <c r="BP241" s="120"/>
      <c r="BQ241" s="120"/>
      <c r="BR241" s="120"/>
      <c r="BS241" s="120"/>
      <c r="BT241" s="120"/>
      <c r="BU241" s="120"/>
      <c r="BV241" s="120"/>
      <c r="BW241" s="120"/>
      <c r="BX241" s="120"/>
      <c r="BY241" s="120"/>
      <c r="BZ241" s="120"/>
      <c r="CA241" s="120"/>
      <c r="CB241" s="120"/>
      <c r="CC241" s="120"/>
      <c r="CD241" s="120"/>
      <c r="CE241" s="120"/>
      <c r="CF241" s="120"/>
      <c r="CG241" s="120"/>
      <c r="CH241" s="120"/>
      <c r="CI241" s="120"/>
      <c r="CJ241" s="120"/>
      <c r="CK241" s="120"/>
      <c r="CL241" s="120"/>
      <c r="CM241" s="120"/>
      <c r="CN241" s="120"/>
      <c r="CO241" s="120"/>
      <c r="CP241" s="120"/>
      <c r="CQ241" s="120"/>
      <c r="CR241" s="120"/>
      <c r="CS241" s="120"/>
      <c r="CT241" s="120"/>
      <c r="CU241" s="120"/>
      <c r="CV241" s="126"/>
      <c r="CW241" s="21"/>
      <c r="CX241" s="129"/>
    </row>
    <row r="242" spans="1:102" ht="15" customHeight="1" x14ac:dyDescent="0.25">
      <c r="A242" s="214"/>
      <c r="B242" s="211"/>
      <c r="C242" s="217"/>
      <c r="D242" s="220"/>
      <c r="E242" s="223"/>
      <c r="F242" s="30" t="s">
        <v>27</v>
      </c>
      <c r="G242" s="40"/>
      <c r="H242" s="92"/>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93"/>
      <c r="AK242" s="120"/>
      <c r="AL242" s="120"/>
      <c r="AM242" s="120"/>
      <c r="AN242" s="120"/>
      <c r="AO242" s="120"/>
      <c r="AP242" s="120"/>
      <c r="AQ242" s="120"/>
      <c r="AR242" s="120"/>
      <c r="AS242" s="120"/>
      <c r="AT242" s="120"/>
      <c r="AU242" s="120"/>
      <c r="AV242" s="120"/>
      <c r="AW242" s="120"/>
      <c r="AX242" s="120"/>
      <c r="AY242" s="120"/>
      <c r="AZ242" s="120"/>
      <c r="BA242" s="120"/>
      <c r="BB242" s="120"/>
      <c r="BC242" s="120"/>
      <c r="BD242" s="120"/>
      <c r="BE242" s="120"/>
      <c r="BF242" s="120"/>
      <c r="BG242" s="120"/>
      <c r="BH242" s="120"/>
      <c r="BI242" s="120"/>
      <c r="BJ242" s="120"/>
      <c r="BK242" s="120"/>
      <c r="BL242" s="120"/>
      <c r="BM242" s="120"/>
      <c r="BN242" s="120"/>
      <c r="BO242" s="120"/>
      <c r="BP242" s="120"/>
      <c r="BQ242" s="120"/>
      <c r="BR242" s="120"/>
      <c r="BS242" s="120"/>
      <c r="BT242" s="120"/>
      <c r="BU242" s="120"/>
      <c r="BV242" s="120"/>
      <c r="BW242" s="120"/>
      <c r="BX242" s="120"/>
      <c r="BY242" s="120"/>
      <c r="BZ242" s="120"/>
      <c r="CA242" s="120"/>
      <c r="CB242" s="120"/>
      <c r="CC242" s="120"/>
      <c r="CD242" s="120"/>
      <c r="CE242" s="120"/>
      <c r="CF242" s="120"/>
      <c r="CG242" s="120"/>
      <c r="CH242" s="120"/>
      <c r="CI242" s="120"/>
      <c r="CJ242" s="120"/>
      <c r="CK242" s="120"/>
      <c r="CL242" s="120"/>
      <c r="CM242" s="120"/>
      <c r="CN242" s="120"/>
      <c r="CO242" s="120"/>
      <c r="CP242" s="120"/>
      <c r="CQ242" s="120"/>
      <c r="CR242" s="120"/>
      <c r="CS242" s="120"/>
      <c r="CT242" s="120"/>
      <c r="CU242" s="120"/>
      <c r="CV242" s="126"/>
      <c r="CW242" s="21"/>
      <c r="CX242" s="129"/>
    </row>
    <row r="243" spans="1:102" ht="15" customHeight="1" thickBot="1" x14ac:dyDescent="0.3">
      <c r="A243" s="214"/>
      <c r="B243" s="211"/>
      <c r="C243" s="217"/>
      <c r="D243" s="220"/>
      <c r="E243" s="223"/>
      <c r="F243" s="30" t="s">
        <v>28</v>
      </c>
      <c r="G243" s="40"/>
      <c r="H243" s="92"/>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93"/>
      <c r="AK243" s="120"/>
      <c r="AL243" s="120"/>
      <c r="AM243" s="120"/>
      <c r="AN243" s="120"/>
      <c r="AO243" s="120"/>
      <c r="AP243" s="120"/>
      <c r="AQ243" s="120"/>
      <c r="AR243" s="120"/>
      <c r="AS243" s="120"/>
      <c r="AT243" s="120"/>
      <c r="AU243" s="120"/>
      <c r="AV243" s="120"/>
      <c r="AW243" s="120"/>
      <c r="AX243" s="120"/>
      <c r="AY243" s="120"/>
      <c r="AZ243" s="120"/>
      <c r="BA243" s="120"/>
      <c r="BB243" s="120"/>
      <c r="BC243" s="120"/>
      <c r="BD243" s="120"/>
      <c r="BE243" s="120"/>
      <c r="BF243" s="120"/>
      <c r="BG243" s="120"/>
      <c r="BH243" s="120"/>
      <c r="BI243" s="120"/>
      <c r="BJ243" s="120"/>
      <c r="BK243" s="120"/>
      <c r="BL243" s="120"/>
      <c r="BM243" s="120"/>
      <c r="BN243" s="120"/>
      <c r="BO243" s="120"/>
      <c r="BP243" s="120"/>
      <c r="BQ243" s="120"/>
      <c r="BR243" s="120"/>
      <c r="BS243" s="120"/>
      <c r="BT243" s="120"/>
      <c r="BU243" s="120"/>
      <c r="BV243" s="120"/>
      <c r="BW243" s="120"/>
      <c r="BX243" s="120"/>
      <c r="BY243" s="120"/>
      <c r="BZ243" s="120"/>
      <c r="CA243" s="120"/>
      <c r="CB243" s="120"/>
      <c r="CC243" s="120"/>
      <c r="CD243" s="120"/>
      <c r="CE243" s="120"/>
      <c r="CF243" s="120"/>
      <c r="CG243" s="120"/>
      <c r="CH243" s="120"/>
      <c r="CI243" s="120"/>
      <c r="CJ243" s="120"/>
      <c r="CK243" s="120"/>
      <c r="CL243" s="120"/>
      <c r="CM243" s="120"/>
      <c r="CN243" s="120"/>
      <c r="CO243" s="120"/>
      <c r="CP243" s="120"/>
      <c r="CQ243" s="120"/>
      <c r="CR243" s="120"/>
      <c r="CS243" s="120"/>
      <c r="CT243" s="120"/>
      <c r="CU243" s="120"/>
      <c r="CV243" s="126"/>
      <c r="CW243" s="21"/>
      <c r="CX243" s="129"/>
    </row>
    <row r="244" spans="1:102" ht="15" customHeight="1" x14ac:dyDescent="0.25">
      <c r="A244" s="214"/>
      <c r="B244" s="211"/>
      <c r="C244" s="217"/>
      <c r="D244" s="220"/>
      <c r="E244" s="223"/>
      <c r="F244" s="61" t="s">
        <v>29</v>
      </c>
      <c r="G244" s="133" t="str">
        <f t="shared" ref="G244" si="75">IF(COUNTIF(I244:CV246,"&gt;0"),"Yes","No")</f>
        <v>No</v>
      </c>
      <c r="H244" s="94"/>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95"/>
      <c r="AK244" s="121"/>
      <c r="AL244" s="121"/>
      <c r="AM244" s="121"/>
      <c r="AN244" s="121"/>
      <c r="AO244" s="121"/>
      <c r="AP244" s="121"/>
      <c r="AQ244" s="121"/>
      <c r="AR244" s="121"/>
      <c r="AS244" s="121"/>
      <c r="AT244" s="121"/>
      <c r="AU244" s="121"/>
      <c r="AV244" s="121"/>
      <c r="AW244" s="121"/>
      <c r="AX244" s="121"/>
      <c r="AY244" s="121"/>
      <c r="AZ244" s="121"/>
      <c r="BA244" s="121"/>
      <c r="BB244" s="121"/>
      <c r="BC244" s="121"/>
      <c r="BD244" s="121"/>
      <c r="BE244" s="121"/>
      <c r="BF244" s="121"/>
      <c r="BG244" s="121"/>
      <c r="BH244" s="121"/>
      <c r="BI244" s="121"/>
      <c r="BJ244" s="121"/>
      <c r="BK244" s="121"/>
      <c r="BL244" s="121"/>
      <c r="BM244" s="121"/>
      <c r="BN244" s="121"/>
      <c r="BO244" s="121"/>
      <c r="BP244" s="121"/>
      <c r="BQ244" s="121"/>
      <c r="BR244" s="121"/>
      <c r="BS244" s="121"/>
      <c r="BT244" s="121"/>
      <c r="BU244" s="121"/>
      <c r="BV244" s="121"/>
      <c r="BW244" s="121"/>
      <c r="BX244" s="121"/>
      <c r="BY244" s="121"/>
      <c r="BZ244" s="121"/>
      <c r="CA244" s="121"/>
      <c r="CB244" s="121"/>
      <c r="CC244" s="121"/>
      <c r="CD244" s="121"/>
      <c r="CE244" s="121"/>
      <c r="CF244" s="121"/>
      <c r="CG244" s="121"/>
      <c r="CH244" s="121"/>
      <c r="CI244" s="121"/>
      <c r="CJ244" s="121"/>
      <c r="CK244" s="121"/>
      <c r="CL244" s="121"/>
      <c r="CM244" s="121"/>
      <c r="CN244" s="121"/>
      <c r="CO244" s="121"/>
      <c r="CP244" s="121"/>
      <c r="CQ244" s="121"/>
      <c r="CR244" s="121"/>
      <c r="CS244" s="121"/>
      <c r="CT244" s="121"/>
      <c r="CU244" s="121"/>
      <c r="CV244" s="127"/>
      <c r="CW244" s="21"/>
      <c r="CX244" s="129"/>
    </row>
    <row r="245" spans="1:102" ht="15" customHeight="1" x14ac:dyDescent="0.25">
      <c r="A245" s="214"/>
      <c r="B245" s="211"/>
      <c r="C245" s="217"/>
      <c r="D245" s="220"/>
      <c r="E245" s="223"/>
      <c r="F245" s="61" t="s">
        <v>30</v>
      </c>
      <c r="G245" s="40"/>
      <c r="H245" s="94"/>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95"/>
      <c r="AK245" s="121"/>
      <c r="AL245" s="121"/>
      <c r="AM245" s="121"/>
      <c r="AN245" s="121"/>
      <c r="AO245" s="121"/>
      <c r="AP245" s="121"/>
      <c r="AQ245" s="121"/>
      <c r="AR245" s="121"/>
      <c r="AS245" s="121"/>
      <c r="AT245" s="121"/>
      <c r="AU245" s="121"/>
      <c r="AV245" s="121"/>
      <c r="AW245" s="121"/>
      <c r="AX245" s="121"/>
      <c r="AY245" s="121"/>
      <c r="AZ245" s="121"/>
      <c r="BA245" s="121"/>
      <c r="BB245" s="121"/>
      <c r="BC245" s="121"/>
      <c r="BD245" s="121"/>
      <c r="BE245" s="121"/>
      <c r="BF245" s="121"/>
      <c r="BG245" s="121"/>
      <c r="BH245" s="121"/>
      <c r="BI245" s="121"/>
      <c r="BJ245" s="121"/>
      <c r="BK245" s="121"/>
      <c r="BL245" s="121"/>
      <c r="BM245" s="121"/>
      <c r="BN245" s="121"/>
      <c r="BO245" s="121"/>
      <c r="BP245" s="121"/>
      <c r="BQ245" s="121"/>
      <c r="BR245" s="121"/>
      <c r="BS245" s="121"/>
      <c r="BT245" s="121"/>
      <c r="BU245" s="121"/>
      <c r="BV245" s="121"/>
      <c r="BW245" s="121"/>
      <c r="BX245" s="121"/>
      <c r="BY245" s="121"/>
      <c r="BZ245" s="121"/>
      <c r="CA245" s="121"/>
      <c r="CB245" s="121"/>
      <c r="CC245" s="121"/>
      <c r="CD245" s="121"/>
      <c r="CE245" s="121"/>
      <c r="CF245" s="121"/>
      <c r="CG245" s="121"/>
      <c r="CH245" s="121"/>
      <c r="CI245" s="121"/>
      <c r="CJ245" s="121"/>
      <c r="CK245" s="121"/>
      <c r="CL245" s="121"/>
      <c r="CM245" s="121"/>
      <c r="CN245" s="121"/>
      <c r="CO245" s="121"/>
      <c r="CP245" s="121"/>
      <c r="CQ245" s="121"/>
      <c r="CR245" s="121"/>
      <c r="CS245" s="121"/>
      <c r="CT245" s="121"/>
      <c r="CU245" s="121"/>
      <c r="CV245" s="127"/>
      <c r="CW245" s="21"/>
      <c r="CX245" s="129"/>
    </row>
    <row r="246" spans="1:102" ht="15" customHeight="1" thickBot="1" x14ac:dyDescent="0.3">
      <c r="A246" s="215"/>
      <c r="B246" s="212"/>
      <c r="C246" s="218"/>
      <c r="D246" s="221"/>
      <c r="E246" s="224"/>
      <c r="F246" s="63" t="s">
        <v>31</v>
      </c>
      <c r="G246" s="43"/>
      <c r="H246" s="96"/>
      <c r="I246" s="64"/>
      <c r="J246" s="64"/>
      <c r="K246" s="64"/>
      <c r="L246" s="64"/>
      <c r="M246" s="64"/>
      <c r="N246" s="64"/>
      <c r="O246" s="64"/>
      <c r="P246" s="64"/>
      <c r="Q246" s="64"/>
      <c r="R246" s="64"/>
      <c r="S246" s="64"/>
      <c r="T246" s="64"/>
      <c r="U246" s="64"/>
      <c r="V246" s="64"/>
      <c r="W246" s="64"/>
      <c r="X246" s="64"/>
      <c r="Y246" s="64"/>
      <c r="Z246" s="64"/>
      <c r="AA246" s="64"/>
      <c r="AB246" s="64"/>
      <c r="AC246" s="64"/>
      <c r="AD246" s="64"/>
      <c r="AE246" s="64"/>
      <c r="AF246" s="64"/>
      <c r="AG246" s="64"/>
      <c r="AH246" s="64"/>
      <c r="AI246" s="64"/>
      <c r="AJ246" s="97"/>
      <c r="AK246" s="122"/>
      <c r="AL246" s="122"/>
      <c r="AM246" s="122"/>
      <c r="AN246" s="122"/>
      <c r="AO246" s="122"/>
      <c r="AP246" s="122"/>
      <c r="AQ246" s="122"/>
      <c r="AR246" s="122"/>
      <c r="AS246" s="122"/>
      <c r="AT246" s="122"/>
      <c r="AU246" s="122"/>
      <c r="AV246" s="122"/>
      <c r="AW246" s="122"/>
      <c r="AX246" s="122"/>
      <c r="AY246" s="122"/>
      <c r="AZ246" s="122"/>
      <c r="BA246" s="122"/>
      <c r="BB246" s="122"/>
      <c r="BC246" s="122"/>
      <c r="BD246" s="122"/>
      <c r="BE246" s="122"/>
      <c r="BF246" s="122"/>
      <c r="BG246" s="122"/>
      <c r="BH246" s="122"/>
      <c r="BI246" s="122"/>
      <c r="BJ246" s="122"/>
      <c r="BK246" s="122"/>
      <c r="BL246" s="122"/>
      <c r="BM246" s="122"/>
      <c r="BN246" s="122"/>
      <c r="BO246" s="122"/>
      <c r="BP246" s="122"/>
      <c r="BQ246" s="122"/>
      <c r="BR246" s="122"/>
      <c r="BS246" s="122"/>
      <c r="BT246" s="122"/>
      <c r="BU246" s="122"/>
      <c r="BV246" s="122"/>
      <c r="BW246" s="122"/>
      <c r="BX246" s="122"/>
      <c r="BY246" s="122"/>
      <c r="BZ246" s="122"/>
      <c r="CA246" s="122"/>
      <c r="CB246" s="122"/>
      <c r="CC246" s="122"/>
      <c r="CD246" s="122"/>
      <c r="CE246" s="122"/>
      <c r="CF246" s="122"/>
      <c r="CG246" s="122"/>
      <c r="CH246" s="122"/>
      <c r="CI246" s="122"/>
      <c r="CJ246" s="122"/>
      <c r="CK246" s="122"/>
      <c r="CL246" s="122"/>
      <c r="CM246" s="122"/>
      <c r="CN246" s="122"/>
      <c r="CO246" s="122"/>
      <c r="CP246" s="122"/>
      <c r="CQ246" s="122"/>
      <c r="CR246" s="122"/>
      <c r="CS246" s="122"/>
      <c r="CT246" s="122"/>
      <c r="CU246" s="122"/>
      <c r="CV246" s="128"/>
      <c r="CW246" s="21"/>
      <c r="CX246" s="129"/>
    </row>
    <row r="247" spans="1:102" ht="15" customHeight="1" thickBot="1" x14ac:dyDescent="0.3">
      <c r="A247" s="213"/>
      <c r="B247" s="113" t="s">
        <v>17</v>
      </c>
      <c r="C247" s="216"/>
      <c r="D247" s="219"/>
      <c r="E247" s="222"/>
      <c r="F247" s="42" t="s">
        <v>18</v>
      </c>
      <c r="G247" s="22" t="str">
        <f t="shared" ref="G247" si="76">IF(COUNTIF(I247:CV249,"&gt;0"),"Yes","No")</f>
        <v>No</v>
      </c>
      <c r="H247" s="87"/>
      <c r="I247" s="84"/>
      <c r="J247" s="83"/>
      <c r="K247" s="83"/>
      <c r="L247" s="83"/>
      <c r="M247" s="83"/>
      <c r="N247" s="84"/>
      <c r="O247" s="84"/>
      <c r="P247" s="84"/>
      <c r="Q247" s="84"/>
      <c r="R247" s="84"/>
      <c r="S247" s="84"/>
      <c r="T247" s="84"/>
      <c r="U247" s="84"/>
      <c r="V247" s="84"/>
      <c r="W247" s="84"/>
      <c r="X247" s="84"/>
      <c r="Y247" s="84"/>
      <c r="Z247" s="84"/>
      <c r="AA247" s="84"/>
      <c r="AB247" s="84"/>
      <c r="AC247" s="84"/>
      <c r="AD247" s="84"/>
      <c r="AE247" s="84"/>
      <c r="AF247" s="84"/>
      <c r="AG247" s="84"/>
      <c r="AH247" s="84"/>
      <c r="AI247" s="84"/>
      <c r="AJ247" s="88"/>
      <c r="AK247" s="117"/>
      <c r="AL247" s="117"/>
      <c r="AM247" s="117"/>
      <c r="AN247" s="117"/>
      <c r="AO247" s="117"/>
      <c r="AP247" s="117"/>
      <c r="AQ247" s="117"/>
      <c r="AR247" s="117"/>
      <c r="AS247" s="117"/>
      <c r="AT247" s="117"/>
      <c r="AU247" s="117"/>
      <c r="AV247" s="117"/>
      <c r="AW247" s="117"/>
      <c r="AX247" s="117"/>
      <c r="AY247" s="117"/>
      <c r="AZ247" s="117"/>
      <c r="BA247" s="117"/>
      <c r="BB247" s="117"/>
      <c r="BC247" s="117"/>
      <c r="BD247" s="117"/>
      <c r="BE247" s="117"/>
      <c r="BF247" s="117"/>
      <c r="BG247" s="117"/>
      <c r="BH247" s="117"/>
      <c r="BI247" s="117"/>
      <c r="BJ247" s="117"/>
      <c r="BK247" s="117"/>
      <c r="BL247" s="117"/>
      <c r="BM247" s="117"/>
      <c r="BN247" s="117"/>
      <c r="BO247" s="117"/>
      <c r="BP247" s="117"/>
      <c r="BQ247" s="117"/>
      <c r="BR247" s="117"/>
      <c r="BS247" s="117"/>
      <c r="BT247" s="117"/>
      <c r="BU247" s="117"/>
      <c r="BV247" s="117"/>
      <c r="BW247" s="117"/>
      <c r="BX247" s="117"/>
      <c r="BY247" s="117"/>
      <c r="BZ247" s="117"/>
      <c r="CA247" s="117"/>
      <c r="CB247" s="117"/>
      <c r="CC247" s="117"/>
      <c r="CD247" s="117"/>
      <c r="CE247" s="117"/>
      <c r="CF247" s="117"/>
      <c r="CG247" s="117"/>
      <c r="CH247" s="117"/>
      <c r="CI247" s="117"/>
      <c r="CJ247" s="117"/>
      <c r="CK247" s="117"/>
      <c r="CL247" s="117"/>
      <c r="CM247" s="117"/>
      <c r="CN247" s="117"/>
      <c r="CO247" s="117"/>
      <c r="CP247" s="117"/>
      <c r="CQ247" s="117"/>
      <c r="CR247" s="117"/>
      <c r="CS247" s="117"/>
      <c r="CT247" s="117"/>
      <c r="CU247" s="117"/>
      <c r="CV247" s="123"/>
      <c r="CW247" s="21"/>
      <c r="CX247" s="129"/>
    </row>
    <row r="248" spans="1:102" ht="15" customHeight="1" thickBot="1" x14ac:dyDescent="0.3">
      <c r="A248" s="214"/>
      <c r="B248" s="114"/>
      <c r="C248" s="217"/>
      <c r="D248" s="220"/>
      <c r="E248" s="223"/>
      <c r="F248" s="28" t="s">
        <v>20</v>
      </c>
      <c r="G248" s="40"/>
      <c r="H248" s="87"/>
      <c r="I248" s="26"/>
      <c r="J248" s="81"/>
      <c r="K248" s="81"/>
      <c r="L248" s="81"/>
      <c r="M248" s="81"/>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89"/>
      <c r="AK248" s="118"/>
      <c r="AL248" s="118"/>
      <c r="AM248" s="118"/>
      <c r="AN248" s="118"/>
      <c r="AO248" s="118"/>
      <c r="AP248" s="118"/>
      <c r="AQ248" s="118"/>
      <c r="AR248" s="118"/>
      <c r="AS248" s="118"/>
      <c r="AT248" s="118"/>
      <c r="AU248" s="118"/>
      <c r="AV248" s="118"/>
      <c r="AW248" s="118"/>
      <c r="AX248" s="118"/>
      <c r="AY248" s="118"/>
      <c r="AZ248" s="118"/>
      <c r="BA248" s="118"/>
      <c r="BB248" s="118"/>
      <c r="BC248" s="118"/>
      <c r="BD248" s="118"/>
      <c r="BE248" s="118"/>
      <c r="BF248" s="118"/>
      <c r="BG248" s="118"/>
      <c r="BH248" s="118"/>
      <c r="BI248" s="118"/>
      <c r="BJ248" s="118"/>
      <c r="BK248" s="118"/>
      <c r="BL248" s="118"/>
      <c r="BM248" s="118"/>
      <c r="BN248" s="118"/>
      <c r="BO248" s="118"/>
      <c r="BP248" s="118"/>
      <c r="BQ248" s="118"/>
      <c r="BR248" s="118"/>
      <c r="BS248" s="118"/>
      <c r="BT248" s="118"/>
      <c r="BU248" s="118"/>
      <c r="BV248" s="118"/>
      <c r="BW248" s="118"/>
      <c r="BX248" s="118"/>
      <c r="BY248" s="118"/>
      <c r="BZ248" s="118"/>
      <c r="CA248" s="118"/>
      <c r="CB248" s="118"/>
      <c r="CC248" s="118"/>
      <c r="CD248" s="118"/>
      <c r="CE248" s="118"/>
      <c r="CF248" s="118"/>
      <c r="CG248" s="118"/>
      <c r="CH248" s="118"/>
      <c r="CI248" s="118"/>
      <c r="CJ248" s="118"/>
      <c r="CK248" s="118"/>
      <c r="CL248" s="118"/>
      <c r="CM248" s="118"/>
      <c r="CN248" s="118"/>
      <c r="CO248" s="118"/>
      <c r="CP248" s="118"/>
      <c r="CQ248" s="118"/>
      <c r="CR248" s="118"/>
      <c r="CS248" s="118"/>
      <c r="CT248" s="118"/>
      <c r="CU248" s="118"/>
      <c r="CV248" s="124"/>
      <c r="CW248" s="21"/>
      <c r="CX248" s="129"/>
    </row>
    <row r="249" spans="1:102" ht="15" customHeight="1" thickBot="1" x14ac:dyDescent="0.3">
      <c r="A249" s="214"/>
      <c r="B249" s="113" t="s">
        <v>21</v>
      </c>
      <c r="C249" s="217"/>
      <c r="D249" s="220"/>
      <c r="E249" s="223"/>
      <c r="F249" s="28" t="s">
        <v>22</v>
      </c>
      <c r="G249" s="40"/>
      <c r="H249" s="87"/>
      <c r="I249" s="26"/>
      <c r="J249" s="81"/>
      <c r="K249" s="81"/>
      <c r="L249" s="81"/>
      <c r="M249" s="81"/>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89"/>
      <c r="AK249" s="118"/>
      <c r="AL249" s="118"/>
      <c r="AM249" s="118"/>
      <c r="AN249" s="118"/>
      <c r="AO249" s="118"/>
      <c r="AP249" s="118"/>
      <c r="AQ249" s="118"/>
      <c r="AR249" s="118"/>
      <c r="AS249" s="118"/>
      <c r="AT249" s="118"/>
      <c r="AU249" s="118"/>
      <c r="AV249" s="118"/>
      <c r="AW249" s="118"/>
      <c r="AX249" s="118"/>
      <c r="AY249" s="118"/>
      <c r="AZ249" s="118"/>
      <c r="BA249" s="118"/>
      <c r="BB249" s="118"/>
      <c r="BC249" s="118"/>
      <c r="BD249" s="118"/>
      <c r="BE249" s="118"/>
      <c r="BF249" s="118"/>
      <c r="BG249" s="118"/>
      <c r="BH249" s="118"/>
      <c r="BI249" s="118"/>
      <c r="BJ249" s="118"/>
      <c r="BK249" s="118"/>
      <c r="BL249" s="118"/>
      <c r="BM249" s="118"/>
      <c r="BN249" s="118"/>
      <c r="BO249" s="118"/>
      <c r="BP249" s="118"/>
      <c r="BQ249" s="118"/>
      <c r="BR249" s="118"/>
      <c r="BS249" s="118"/>
      <c r="BT249" s="118"/>
      <c r="BU249" s="118"/>
      <c r="BV249" s="118"/>
      <c r="BW249" s="118"/>
      <c r="BX249" s="118"/>
      <c r="BY249" s="118"/>
      <c r="BZ249" s="118"/>
      <c r="CA249" s="118"/>
      <c r="CB249" s="118"/>
      <c r="CC249" s="118"/>
      <c r="CD249" s="118"/>
      <c r="CE249" s="118"/>
      <c r="CF249" s="118"/>
      <c r="CG249" s="118"/>
      <c r="CH249" s="118"/>
      <c r="CI249" s="118"/>
      <c r="CJ249" s="118"/>
      <c r="CK249" s="118"/>
      <c r="CL249" s="118"/>
      <c r="CM249" s="118"/>
      <c r="CN249" s="118"/>
      <c r="CO249" s="118"/>
      <c r="CP249" s="118"/>
      <c r="CQ249" s="118"/>
      <c r="CR249" s="118"/>
      <c r="CS249" s="118"/>
      <c r="CT249" s="118"/>
      <c r="CU249" s="118"/>
      <c r="CV249" s="124"/>
      <c r="CW249" s="21"/>
      <c r="CX249" s="129"/>
    </row>
    <row r="250" spans="1:102" ht="15" customHeight="1" x14ac:dyDescent="0.25">
      <c r="A250" s="214"/>
      <c r="B250" s="210"/>
      <c r="C250" s="217"/>
      <c r="D250" s="220"/>
      <c r="E250" s="223"/>
      <c r="F250" s="29" t="s">
        <v>23</v>
      </c>
      <c r="G250" s="131" t="str">
        <f t="shared" ref="G250" si="77">IF(COUNTIF(I250:CV252,"&gt;0"),"Yes","No")</f>
        <v>No</v>
      </c>
      <c r="H250" s="90"/>
      <c r="I250" s="27"/>
      <c r="J250" s="82"/>
      <c r="K250" s="82"/>
      <c r="L250" s="82"/>
      <c r="M250" s="82"/>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91"/>
      <c r="AK250" s="119"/>
      <c r="AL250" s="119"/>
      <c r="AM250" s="119"/>
      <c r="AN250" s="119"/>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19"/>
      <c r="BU250" s="119"/>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25"/>
      <c r="CW250" s="21"/>
      <c r="CX250" s="129"/>
    </row>
    <row r="251" spans="1:102" ht="15" customHeight="1" x14ac:dyDescent="0.25">
      <c r="A251" s="214"/>
      <c r="B251" s="211"/>
      <c r="C251" s="217"/>
      <c r="D251" s="220"/>
      <c r="E251" s="223"/>
      <c r="F251" s="29" t="s">
        <v>24</v>
      </c>
      <c r="G251" s="40"/>
      <c r="H251" s="90"/>
      <c r="I251" s="27"/>
      <c r="J251" s="82"/>
      <c r="K251" s="82"/>
      <c r="L251" s="82"/>
      <c r="M251" s="82"/>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91"/>
      <c r="AK251" s="119"/>
      <c r="AL251" s="119"/>
      <c r="AM251" s="119"/>
      <c r="AN251" s="119"/>
      <c r="AO251" s="119"/>
      <c r="AP251" s="119"/>
      <c r="AQ251" s="119"/>
      <c r="AR251" s="119"/>
      <c r="AS251" s="119"/>
      <c r="AT251" s="119"/>
      <c r="AU251" s="119"/>
      <c r="AV251" s="119"/>
      <c r="AW251" s="119"/>
      <c r="AX251" s="119"/>
      <c r="AY251" s="119"/>
      <c r="AZ251" s="119"/>
      <c r="BA251" s="119"/>
      <c r="BB251" s="119"/>
      <c r="BC251" s="119"/>
      <c r="BD251" s="119"/>
      <c r="BE251" s="119"/>
      <c r="BF251" s="119"/>
      <c r="BG251" s="119"/>
      <c r="BH251" s="119"/>
      <c r="BI251" s="119"/>
      <c r="BJ251" s="119"/>
      <c r="BK251" s="119"/>
      <c r="BL251" s="119"/>
      <c r="BM251" s="119"/>
      <c r="BN251" s="119"/>
      <c r="BO251" s="119"/>
      <c r="BP251" s="119"/>
      <c r="BQ251" s="119"/>
      <c r="BR251" s="119"/>
      <c r="BS251" s="119"/>
      <c r="BT251" s="119"/>
      <c r="BU251" s="119"/>
      <c r="BV251" s="119"/>
      <c r="BW251" s="119"/>
      <c r="BX251" s="119"/>
      <c r="BY251" s="119"/>
      <c r="BZ251" s="119"/>
      <c r="CA251" s="119"/>
      <c r="CB251" s="119"/>
      <c r="CC251" s="119"/>
      <c r="CD251" s="119"/>
      <c r="CE251" s="119"/>
      <c r="CF251" s="119"/>
      <c r="CG251" s="119"/>
      <c r="CH251" s="119"/>
      <c r="CI251" s="119"/>
      <c r="CJ251" s="119"/>
      <c r="CK251" s="119"/>
      <c r="CL251" s="119"/>
      <c r="CM251" s="119"/>
      <c r="CN251" s="119"/>
      <c r="CO251" s="119"/>
      <c r="CP251" s="119"/>
      <c r="CQ251" s="119"/>
      <c r="CR251" s="119"/>
      <c r="CS251" s="119"/>
      <c r="CT251" s="119"/>
      <c r="CU251" s="119"/>
      <c r="CV251" s="125"/>
      <c r="CW251" s="21"/>
      <c r="CX251" s="129"/>
    </row>
    <row r="252" spans="1:102" ht="15" customHeight="1" thickBot="1" x14ac:dyDescent="0.3">
      <c r="A252" s="214"/>
      <c r="B252" s="211"/>
      <c r="C252" s="217"/>
      <c r="D252" s="220"/>
      <c r="E252" s="223"/>
      <c r="F252" s="29" t="s">
        <v>25</v>
      </c>
      <c r="G252" s="40"/>
      <c r="H252" s="90"/>
      <c r="I252" s="27"/>
      <c r="J252" s="82"/>
      <c r="K252" s="82"/>
      <c r="L252" s="82"/>
      <c r="M252" s="82"/>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91"/>
      <c r="AK252" s="119"/>
      <c r="AL252" s="119"/>
      <c r="AM252" s="119"/>
      <c r="AN252" s="119"/>
      <c r="AO252" s="119"/>
      <c r="AP252" s="119"/>
      <c r="AQ252" s="119"/>
      <c r="AR252" s="119"/>
      <c r="AS252" s="119"/>
      <c r="AT252" s="119"/>
      <c r="AU252" s="119"/>
      <c r="AV252" s="119"/>
      <c r="AW252" s="119"/>
      <c r="AX252" s="119"/>
      <c r="AY252" s="119"/>
      <c r="AZ252" s="119"/>
      <c r="BA252" s="119"/>
      <c r="BB252" s="119"/>
      <c r="BC252" s="119"/>
      <c r="BD252" s="119"/>
      <c r="BE252" s="119"/>
      <c r="BF252" s="119"/>
      <c r="BG252" s="119"/>
      <c r="BH252" s="119"/>
      <c r="BI252" s="119"/>
      <c r="BJ252" s="119"/>
      <c r="BK252" s="119"/>
      <c r="BL252" s="119"/>
      <c r="BM252" s="119"/>
      <c r="BN252" s="119"/>
      <c r="BO252" s="119"/>
      <c r="BP252" s="119"/>
      <c r="BQ252" s="119"/>
      <c r="BR252" s="119"/>
      <c r="BS252" s="119"/>
      <c r="BT252" s="119"/>
      <c r="BU252" s="119"/>
      <c r="BV252" s="119"/>
      <c r="BW252" s="119"/>
      <c r="BX252" s="119"/>
      <c r="BY252" s="119"/>
      <c r="BZ252" s="119"/>
      <c r="CA252" s="119"/>
      <c r="CB252" s="119"/>
      <c r="CC252" s="119"/>
      <c r="CD252" s="119"/>
      <c r="CE252" s="119"/>
      <c r="CF252" s="119"/>
      <c r="CG252" s="119"/>
      <c r="CH252" s="119"/>
      <c r="CI252" s="119"/>
      <c r="CJ252" s="119"/>
      <c r="CK252" s="119"/>
      <c r="CL252" s="119"/>
      <c r="CM252" s="119"/>
      <c r="CN252" s="119"/>
      <c r="CO252" s="119"/>
      <c r="CP252" s="119"/>
      <c r="CQ252" s="119"/>
      <c r="CR252" s="119"/>
      <c r="CS252" s="119"/>
      <c r="CT252" s="119"/>
      <c r="CU252" s="119"/>
      <c r="CV252" s="125"/>
      <c r="CW252" s="21"/>
      <c r="CX252" s="129"/>
    </row>
    <row r="253" spans="1:102" ht="15" customHeight="1" x14ac:dyDescent="0.25">
      <c r="A253" s="214"/>
      <c r="B253" s="211"/>
      <c r="C253" s="217"/>
      <c r="D253" s="220"/>
      <c r="E253" s="223"/>
      <c r="F253" s="30" t="s">
        <v>26</v>
      </c>
      <c r="G253" s="132" t="str">
        <f t="shared" ref="G253" si="78">IF(COUNTIF(I253:CV255,"&gt;0"),"Yes","No")</f>
        <v>No</v>
      </c>
      <c r="H253" s="92"/>
      <c r="I253" s="80"/>
      <c r="J253" s="80"/>
      <c r="K253" s="80"/>
      <c r="L253" s="80"/>
      <c r="M253" s="80"/>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93"/>
      <c r="AK253" s="120"/>
      <c r="AL253" s="120"/>
      <c r="AM253" s="120"/>
      <c r="AN253" s="120"/>
      <c r="AO253" s="120"/>
      <c r="AP253" s="120"/>
      <c r="AQ253" s="120"/>
      <c r="AR253" s="120"/>
      <c r="AS253" s="120"/>
      <c r="AT253" s="120"/>
      <c r="AU253" s="120"/>
      <c r="AV253" s="120"/>
      <c r="AW253" s="120"/>
      <c r="AX253" s="120"/>
      <c r="AY253" s="120"/>
      <c r="AZ253" s="120"/>
      <c r="BA253" s="120"/>
      <c r="BB253" s="120"/>
      <c r="BC253" s="120"/>
      <c r="BD253" s="120"/>
      <c r="BE253" s="120"/>
      <c r="BF253" s="120"/>
      <c r="BG253" s="120"/>
      <c r="BH253" s="120"/>
      <c r="BI253" s="120"/>
      <c r="BJ253" s="120"/>
      <c r="BK253" s="120"/>
      <c r="BL253" s="120"/>
      <c r="BM253" s="120"/>
      <c r="BN253" s="120"/>
      <c r="BO253" s="120"/>
      <c r="BP253" s="120"/>
      <c r="BQ253" s="120"/>
      <c r="BR253" s="120"/>
      <c r="BS253" s="120"/>
      <c r="BT253" s="120"/>
      <c r="BU253" s="120"/>
      <c r="BV253" s="120"/>
      <c r="BW253" s="120"/>
      <c r="BX253" s="120"/>
      <c r="BY253" s="120"/>
      <c r="BZ253" s="120"/>
      <c r="CA253" s="120"/>
      <c r="CB253" s="120"/>
      <c r="CC253" s="120"/>
      <c r="CD253" s="120"/>
      <c r="CE253" s="120"/>
      <c r="CF253" s="120"/>
      <c r="CG253" s="120"/>
      <c r="CH253" s="120"/>
      <c r="CI253" s="120"/>
      <c r="CJ253" s="120"/>
      <c r="CK253" s="120"/>
      <c r="CL253" s="120"/>
      <c r="CM253" s="120"/>
      <c r="CN253" s="120"/>
      <c r="CO253" s="120"/>
      <c r="CP253" s="120"/>
      <c r="CQ253" s="120"/>
      <c r="CR253" s="120"/>
      <c r="CS253" s="120"/>
      <c r="CT253" s="120"/>
      <c r="CU253" s="120"/>
      <c r="CV253" s="126"/>
      <c r="CW253" s="21"/>
      <c r="CX253" s="129"/>
    </row>
    <row r="254" spans="1:102" ht="15" customHeight="1" x14ac:dyDescent="0.25">
      <c r="A254" s="214"/>
      <c r="B254" s="211"/>
      <c r="C254" s="217"/>
      <c r="D254" s="220"/>
      <c r="E254" s="223"/>
      <c r="F254" s="30" t="s">
        <v>27</v>
      </c>
      <c r="G254" s="40"/>
      <c r="H254" s="92"/>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93"/>
      <c r="AK254" s="120"/>
      <c r="AL254" s="120"/>
      <c r="AM254" s="120"/>
      <c r="AN254" s="120"/>
      <c r="AO254" s="120"/>
      <c r="AP254" s="120"/>
      <c r="AQ254" s="120"/>
      <c r="AR254" s="120"/>
      <c r="AS254" s="120"/>
      <c r="AT254" s="120"/>
      <c r="AU254" s="120"/>
      <c r="AV254" s="120"/>
      <c r="AW254" s="120"/>
      <c r="AX254" s="120"/>
      <c r="AY254" s="120"/>
      <c r="AZ254" s="120"/>
      <c r="BA254" s="120"/>
      <c r="BB254" s="120"/>
      <c r="BC254" s="120"/>
      <c r="BD254" s="120"/>
      <c r="BE254" s="120"/>
      <c r="BF254" s="120"/>
      <c r="BG254" s="120"/>
      <c r="BH254" s="120"/>
      <c r="BI254" s="120"/>
      <c r="BJ254" s="120"/>
      <c r="BK254" s="120"/>
      <c r="BL254" s="120"/>
      <c r="BM254" s="120"/>
      <c r="BN254" s="120"/>
      <c r="BO254" s="120"/>
      <c r="BP254" s="120"/>
      <c r="BQ254" s="120"/>
      <c r="BR254" s="120"/>
      <c r="BS254" s="120"/>
      <c r="BT254" s="120"/>
      <c r="BU254" s="120"/>
      <c r="BV254" s="120"/>
      <c r="BW254" s="120"/>
      <c r="BX254" s="120"/>
      <c r="BY254" s="120"/>
      <c r="BZ254" s="120"/>
      <c r="CA254" s="120"/>
      <c r="CB254" s="120"/>
      <c r="CC254" s="120"/>
      <c r="CD254" s="120"/>
      <c r="CE254" s="120"/>
      <c r="CF254" s="120"/>
      <c r="CG254" s="120"/>
      <c r="CH254" s="120"/>
      <c r="CI254" s="120"/>
      <c r="CJ254" s="120"/>
      <c r="CK254" s="120"/>
      <c r="CL254" s="120"/>
      <c r="CM254" s="120"/>
      <c r="CN254" s="120"/>
      <c r="CO254" s="120"/>
      <c r="CP254" s="120"/>
      <c r="CQ254" s="120"/>
      <c r="CR254" s="120"/>
      <c r="CS254" s="120"/>
      <c r="CT254" s="120"/>
      <c r="CU254" s="120"/>
      <c r="CV254" s="126"/>
      <c r="CW254" s="21"/>
      <c r="CX254" s="129"/>
    </row>
    <row r="255" spans="1:102" ht="15" customHeight="1" thickBot="1" x14ac:dyDescent="0.3">
      <c r="A255" s="214"/>
      <c r="B255" s="211"/>
      <c r="C255" s="217"/>
      <c r="D255" s="220"/>
      <c r="E255" s="223"/>
      <c r="F255" s="30" t="s">
        <v>28</v>
      </c>
      <c r="G255" s="40"/>
      <c r="H255" s="92"/>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93"/>
      <c r="AK255" s="120"/>
      <c r="AL255" s="120"/>
      <c r="AM255" s="120"/>
      <c r="AN255" s="120"/>
      <c r="AO255" s="120"/>
      <c r="AP255" s="120"/>
      <c r="AQ255" s="120"/>
      <c r="AR255" s="120"/>
      <c r="AS255" s="120"/>
      <c r="AT255" s="120"/>
      <c r="AU255" s="120"/>
      <c r="AV255" s="120"/>
      <c r="AW255" s="120"/>
      <c r="AX255" s="120"/>
      <c r="AY255" s="120"/>
      <c r="AZ255" s="120"/>
      <c r="BA255" s="120"/>
      <c r="BB255" s="120"/>
      <c r="BC255" s="120"/>
      <c r="BD255" s="120"/>
      <c r="BE255" s="120"/>
      <c r="BF255" s="120"/>
      <c r="BG255" s="120"/>
      <c r="BH255" s="120"/>
      <c r="BI255" s="120"/>
      <c r="BJ255" s="120"/>
      <c r="BK255" s="120"/>
      <c r="BL255" s="120"/>
      <c r="BM255" s="120"/>
      <c r="BN255" s="120"/>
      <c r="BO255" s="120"/>
      <c r="BP255" s="120"/>
      <c r="BQ255" s="120"/>
      <c r="BR255" s="120"/>
      <c r="BS255" s="120"/>
      <c r="BT255" s="120"/>
      <c r="BU255" s="120"/>
      <c r="BV255" s="120"/>
      <c r="BW255" s="120"/>
      <c r="BX255" s="120"/>
      <c r="BY255" s="120"/>
      <c r="BZ255" s="120"/>
      <c r="CA255" s="120"/>
      <c r="CB255" s="120"/>
      <c r="CC255" s="120"/>
      <c r="CD255" s="120"/>
      <c r="CE255" s="120"/>
      <c r="CF255" s="120"/>
      <c r="CG255" s="120"/>
      <c r="CH255" s="120"/>
      <c r="CI255" s="120"/>
      <c r="CJ255" s="120"/>
      <c r="CK255" s="120"/>
      <c r="CL255" s="120"/>
      <c r="CM255" s="120"/>
      <c r="CN255" s="120"/>
      <c r="CO255" s="120"/>
      <c r="CP255" s="120"/>
      <c r="CQ255" s="120"/>
      <c r="CR255" s="120"/>
      <c r="CS255" s="120"/>
      <c r="CT255" s="120"/>
      <c r="CU255" s="120"/>
      <c r="CV255" s="126"/>
      <c r="CW255" s="21"/>
      <c r="CX255" s="129"/>
    </row>
    <row r="256" spans="1:102" ht="15" customHeight="1" x14ac:dyDescent="0.25">
      <c r="A256" s="214"/>
      <c r="B256" s="211"/>
      <c r="C256" s="217"/>
      <c r="D256" s="220"/>
      <c r="E256" s="223"/>
      <c r="F256" s="61" t="s">
        <v>29</v>
      </c>
      <c r="G256" s="133" t="str">
        <f t="shared" ref="G256" si="79">IF(COUNTIF(I256:CV258,"&gt;0"),"Yes","No")</f>
        <v>No</v>
      </c>
      <c r="H256" s="94"/>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95"/>
      <c r="AK256" s="121"/>
      <c r="AL256" s="121"/>
      <c r="AM256" s="121"/>
      <c r="AN256" s="121"/>
      <c r="AO256" s="121"/>
      <c r="AP256" s="121"/>
      <c r="AQ256" s="121"/>
      <c r="AR256" s="121"/>
      <c r="AS256" s="121"/>
      <c r="AT256" s="121"/>
      <c r="AU256" s="121"/>
      <c r="AV256" s="121"/>
      <c r="AW256" s="121"/>
      <c r="AX256" s="121"/>
      <c r="AY256" s="121"/>
      <c r="AZ256" s="121"/>
      <c r="BA256" s="121"/>
      <c r="BB256" s="121"/>
      <c r="BC256" s="121"/>
      <c r="BD256" s="121"/>
      <c r="BE256" s="121"/>
      <c r="BF256" s="121"/>
      <c r="BG256" s="121"/>
      <c r="BH256" s="121"/>
      <c r="BI256" s="121"/>
      <c r="BJ256" s="121"/>
      <c r="BK256" s="121"/>
      <c r="BL256" s="121"/>
      <c r="BM256" s="121"/>
      <c r="BN256" s="121"/>
      <c r="BO256" s="121"/>
      <c r="BP256" s="121"/>
      <c r="BQ256" s="121"/>
      <c r="BR256" s="121"/>
      <c r="BS256" s="121"/>
      <c r="BT256" s="121"/>
      <c r="BU256" s="121"/>
      <c r="BV256" s="121"/>
      <c r="BW256" s="121"/>
      <c r="BX256" s="121"/>
      <c r="BY256" s="121"/>
      <c r="BZ256" s="121"/>
      <c r="CA256" s="121"/>
      <c r="CB256" s="121"/>
      <c r="CC256" s="121"/>
      <c r="CD256" s="121"/>
      <c r="CE256" s="121"/>
      <c r="CF256" s="121"/>
      <c r="CG256" s="121"/>
      <c r="CH256" s="121"/>
      <c r="CI256" s="121"/>
      <c r="CJ256" s="121"/>
      <c r="CK256" s="121"/>
      <c r="CL256" s="121"/>
      <c r="CM256" s="121"/>
      <c r="CN256" s="121"/>
      <c r="CO256" s="121"/>
      <c r="CP256" s="121"/>
      <c r="CQ256" s="121"/>
      <c r="CR256" s="121"/>
      <c r="CS256" s="121"/>
      <c r="CT256" s="121"/>
      <c r="CU256" s="121"/>
      <c r="CV256" s="127"/>
      <c r="CW256" s="21"/>
      <c r="CX256" s="129"/>
    </row>
    <row r="257" spans="1:102" ht="15" customHeight="1" x14ac:dyDescent="0.25">
      <c r="A257" s="214"/>
      <c r="B257" s="211"/>
      <c r="C257" s="217"/>
      <c r="D257" s="220"/>
      <c r="E257" s="223"/>
      <c r="F257" s="61" t="s">
        <v>30</v>
      </c>
      <c r="G257" s="40"/>
      <c r="H257" s="94"/>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95"/>
      <c r="AK257" s="121"/>
      <c r="AL257" s="121"/>
      <c r="AM257" s="121"/>
      <c r="AN257" s="121"/>
      <c r="AO257" s="121"/>
      <c r="AP257" s="121"/>
      <c r="AQ257" s="121"/>
      <c r="AR257" s="121"/>
      <c r="AS257" s="121"/>
      <c r="AT257" s="121"/>
      <c r="AU257" s="121"/>
      <c r="AV257" s="121"/>
      <c r="AW257" s="121"/>
      <c r="AX257" s="121"/>
      <c r="AY257" s="121"/>
      <c r="AZ257" s="121"/>
      <c r="BA257" s="121"/>
      <c r="BB257" s="121"/>
      <c r="BC257" s="121"/>
      <c r="BD257" s="121"/>
      <c r="BE257" s="121"/>
      <c r="BF257" s="121"/>
      <c r="BG257" s="121"/>
      <c r="BH257" s="121"/>
      <c r="BI257" s="121"/>
      <c r="BJ257" s="121"/>
      <c r="BK257" s="121"/>
      <c r="BL257" s="121"/>
      <c r="BM257" s="121"/>
      <c r="BN257" s="121"/>
      <c r="BO257" s="121"/>
      <c r="BP257" s="121"/>
      <c r="BQ257" s="121"/>
      <c r="BR257" s="121"/>
      <c r="BS257" s="121"/>
      <c r="BT257" s="121"/>
      <c r="BU257" s="121"/>
      <c r="BV257" s="121"/>
      <c r="BW257" s="121"/>
      <c r="BX257" s="121"/>
      <c r="BY257" s="121"/>
      <c r="BZ257" s="121"/>
      <c r="CA257" s="121"/>
      <c r="CB257" s="121"/>
      <c r="CC257" s="121"/>
      <c r="CD257" s="121"/>
      <c r="CE257" s="121"/>
      <c r="CF257" s="121"/>
      <c r="CG257" s="121"/>
      <c r="CH257" s="121"/>
      <c r="CI257" s="121"/>
      <c r="CJ257" s="121"/>
      <c r="CK257" s="121"/>
      <c r="CL257" s="121"/>
      <c r="CM257" s="121"/>
      <c r="CN257" s="121"/>
      <c r="CO257" s="121"/>
      <c r="CP257" s="121"/>
      <c r="CQ257" s="121"/>
      <c r="CR257" s="121"/>
      <c r="CS257" s="121"/>
      <c r="CT257" s="121"/>
      <c r="CU257" s="121"/>
      <c r="CV257" s="127"/>
      <c r="CW257" s="21"/>
      <c r="CX257" s="129"/>
    </row>
    <row r="258" spans="1:102" ht="15" customHeight="1" thickBot="1" x14ac:dyDescent="0.3">
      <c r="A258" s="215"/>
      <c r="B258" s="212"/>
      <c r="C258" s="218"/>
      <c r="D258" s="221"/>
      <c r="E258" s="224"/>
      <c r="F258" s="63" t="s">
        <v>31</v>
      </c>
      <c r="G258" s="43"/>
      <c r="H258" s="96"/>
      <c r="I258" s="64"/>
      <c r="J258" s="64"/>
      <c r="K258" s="64"/>
      <c r="L258" s="64"/>
      <c r="M258" s="64"/>
      <c r="N258" s="64"/>
      <c r="O258" s="64"/>
      <c r="P258" s="64"/>
      <c r="Q258" s="64"/>
      <c r="R258" s="64"/>
      <c r="S258" s="64"/>
      <c r="T258" s="64"/>
      <c r="U258" s="64"/>
      <c r="V258" s="64"/>
      <c r="W258" s="64"/>
      <c r="X258" s="64"/>
      <c r="Y258" s="64"/>
      <c r="Z258" s="64"/>
      <c r="AA258" s="64"/>
      <c r="AB258" s="64"/>
      <c r="AC258" s="64"/>
      <c r="AD258" s="64"/>
      <c r="AE258" s="64"/>
      <c r="AF258" s="64"/>
      <c r="AG258" s="64"/>
      <c r="AH258" s="64"/>
      <c r="AI258" s="64"/>
      <c r="AJ258" s="97"/>
      <c r="AK258" s="122"/>
      <c r="AL258" s="122"/>
      <c r="AM258" s="122"/>
      <c r="AN258" s="122"/>
      <c r="AO258" s="122"/>
      <c r="AP258" s="122"/>
      <c r="AQ258" s="122"/>
      <c r="AR258" s="122"/>
      <c r="AS258" s="122"/>
      <c r="AT258" s="122"/>
      <c r="AU258" s="122"/>
      <c r="AV258" s="122"/>
      <c r="AW258" s="122"/>
      <c r="AX258" s="122"/>
      <c r="AY258" s="122"/>
      <c r="AZ258" s="122"/>
      <c r="BA258" s="122"/>
      <c r="BB258" s="122"/>
      <c r="BC258" s="122"/>
      <c r="BD258" s="122"/>
      <c r="BE258" s="122"/>
      <c r="BF258" s="122"/>
      <c r="BG258" s="122"/>
      <c r="BH258" s="122"/>
      <c r="BI258" s="122"/>
      <c r="BJ258" s="122"/>
      <c r="BK258" s="122"/>
      <c r="BL258" s="122"/>
      <c r="BM258" s="122"/>
      <c r="BN258" s="122"/>
      <c r="BO258" s="122"/>
      <c r="BP258" s="122"/>
      <c r="BQ258" s="122"/>
      <c r="BR258" s="122"/>
      <c r="BS258" s="122"/>
      <c r="BT258" s="122"/>
      <c r="BU258" s="122"/>
      <c r="BV258" s="122"/>
      <c r="BW258" s="122"/>
      <c r="BX258" s="122"/>
      <c r="BY258" s="122"/>
      <c r="BZ258" s="122"/>
      <c r="CA258" s="122"/>
      <c r="CB258" s="122"/>
      <c r="CC258" s="122"/>
      <c r="CD258" s="122"/>
      <c r="CE258" s="122"/>
      <c r="CF258" s="122"/>
      <c r="CG258" s="122"/>
      <c r="CH258" s="122"/>
      <c r="CI258" s="122"/>
      <c r="CJ258" s="122"/>
      <c r="CK258" s="122"/>
      <c r="CL258" s="122"/>
      <c r="CM258" s="122"/>
      <c r="CN258" s="122"/>
      <c r="CO258" s="122"/>
      <c r="CP258" s="122"/>
      <c r="CQ258" s="122"/>
      <c r="CR258" s="122"/>
      <c r="CS258" s="122"/>
      <c r="CT258" s="122"/>
      <c r="CU258" s="122"/>
      <c r="CV258" s="128"/>
      <c r="CW258" s="21"/>
      <c r="CX258" s="129"/>
    </row>
    <row r="259" spans="1:102" ht="15" customHeight="1" thickBot="1" x14ac:dyDescent="0.3">
      <c r="A259" s="213"/>
      <c r="B259" s="113" t="s">
        <v>17</v>
      </c>
      <c r="C259" s="216"/>
      <c r="D259" s="219"/>
      <c r="E259" s="222"/>
      <c r="F259" s="42" t="s">
        <v>18</v>
      </c>
      <c r="G259" s="22" t="str">
        <f t="shared" ref="G259" si="80">IF(COUNTIF(I259:CV261,"&gt;0"),"Yes","No")</f>
        <v>No</v>
      </c>
      <c r="H259" s="87"/>
      <c r="I259" s="84"/>
      <c r="J259" s="83"/>
      <c r="K259" s="83"/>
      <c r="L259" s="83"/>
      <c r="M259" s="83"/>
      <c r="N259" s="84"/>
      <c r="O259" s="84"/>
      <c r="P259" s="84"/>
      <c r="Q259" s="84"/>
      <c r="R259" s="84"/>
      <c r="S259" s="84"/>
      <c r="T259" s="84"/>
      <c r="U259" s="84"/>
      <c r="V259" s="84"/>
      <c r="W259" s="84"/>
      <c r="X259" s="84"/>
      <c r="Y259" s="84"/>
      <c r="Z259" s="84"/>
      <c r="AA259" s="84"/>
      <c r="AB259" s="84"/>
      <c r="AC259" s="84"/>
      <c r="AD259" s="84"/>
      <c r="AE259" s="84"/>
      <c r="AF259" s="84"/>
      <c r="AG259" s="84"/>
      <c r="AH259" s="84"/>
      <c r="AI259" s="84"/>
      <c r="AJ259" s="88"/>
      <c r="AK259" s="117"/>
      <c r="AL259" s="117"/>
      <c r="AM259" s="117"/>
      <c r="AN259" s="117"/>
      <c r="AO259" s="117"/>
      <c r="AP259" s="117"/>
      <c r="AQ259" s="117"/>
      <c r="AR259" s="117"/>
      <c r="AS259" s="117"/>
      <c r="AT259" s="117"/>
      <c r="AU259" s="117"/>
      <c r="AV259" s="117"/>
      <c r="AW259" s="117"/>
      <c r="AX259" s="117"/>
      <c r="AY259" s="117"/>
      <c r="AZ259" s="117"/>
      <c r="BA259" s="117"/>
      <c r="BB259" s="117"/>
      <c r="BC259" s="117"/>
      <c r="BD259" s="117"/>
      <c r="BE259" s="117"/>
      <c r="BF259" s="117"/>
      <c r="BG259" s="117"/>
      <c r="BH259" s="117"/>
      <c r="BI259" s="117"/>
      <c r="BJ259" s="117"/>
      <c r="BK259" s="117"/>
      <c r="BL259" s="117"/>
      <c r="BM259" s="117"/>
      <c r="BN259" s="117"/>
      <c r="BO259" s="117"/>
      <c r="BP259" s="117"/>
      <c r="BQ259" s="117"/>
      <c r="BR259" s="117"/>
      <c r="BS259" s="117"/>
      <c r="BT259" s="117"/>
      <c r="BU259" s="117"/>
      <c r="BV259" s="117"/>
      <c r="BW259" s="117"/>
      <c r="BX259" s="117"/>
      <c r="BY259" s="117"/>
      <c r="BZ259" s="117"/>
      <c r="CA259" s="117"/>
      <c r="CB259" s="117"/>
      <c r="CC259" s="117"/>
      <c r="CD259" s="117"/>
      <c r="CE259" s="117"/>
      <c r="CF259" s="117"/>
      <c r="CG259" s="117"/>
      <c r="CH259" s="117"/>
      <c r="CI259" s="117"/>
      <c r="CJ259" s="117"/>
      <c r="CK259" s="117"/>
      <c r="CL259" s="117"/>
      <c r="CM259" s="117"/>
      <c r="CN259" s="117"/>
      <c r="CO259" s="117"/>
      <c r="CP259" s="117"/>
      <c r="CQ259" s="117"/>
      <c r="CR259" s="117"/>
      <c r="CS259" s="117"/>
      <c r="CT259" s="117"/>
      <c r="CU259" s="117"/>
      <c r="CV259" s="123"/>
      <c r="CW259" s="21"/>
      <c r="CX259" s="129"/>
    </row>
    <row r="260" spans="1:102" ht="15" customHeight="1" thickBot="1" x14ac:dyDescent="0.3">
      <c r="A260" s="214"/>
      <c r="B260" s="114"/>
      <c r="C260" s="217"/>
      <c r="D260" s="220"/>
      <c r="E260" s="223"/>
      <c r="F260" s="28" t="s">
        <v>20</v>
      </c>
      <c r="G260" s="40"/>
      <c r="H260" s="87"/>
      <c r="I260" s="26"/>
      <c r="J260" s="81"/>
      <c r="K260" s="81"/>
      <c r="L260" s="81"/>
      <c r="M260" s="81"/>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89"/>
      <c r="AK260" s="118"/>
      <c r="AL260" s="118"/>
      <c r="AM260" s="118"/>
      <c r="AN260" s="118"/>
      <c r="AO260" s="118"/>
      <c r="AP260" s="118"/>
      <c r="AQ260" s="118"/>
      <c r="AR260" s="118"/>
      <c r="AS260" s="118"/>
      <c r="AT260" s="118"/>
      <c r="AU260" s="118"/>
      <c r="AV260" s="118"/>
      <c r="AW260" s="118"/>
      <c r="AX260" s="118"/>
      <c r="AY260" s="118"/>
      <c r="AZ260" s="118"/>
      <c r="BA260" s="118"/>
      <c r="BB260" s="118"/>
      <c r="BC260" s="118"/>
      <c r="BD260" s="118"/>
      <c r="BE260" s="118"/>
      <c r="BF260" s="118"/>
      <c r="BG260" s="118"/>
      <c r="BH260" s="118"/>
      <c r="BI260" s="118"/>
      <c r="BJ260" s="118"/>
      <c r="BK260" s="118"/>
      <c r="BL260" s="118"/>
      <c r="BM260" s="118"/>
      <c r="BN260" s="118"/>
      <c r="BO260" s="118"/>
      <c r="BP260" s="118"/>
      <c r="BQ260" s="118"/>
      <c r="BR260" s="118"/>
      <c r="BS260" s="118"/>
      <c r="BT260" s="118"/>
      <c r="BU260" s="118"/>
      <c r="BV260" s="118"/>
      <c r="BW260" s="118"/>
      <c r="BX260" s="118"/>
      <c r="BY260" s="118"/>
      <c r="BZ260" s="118"/>
      <c r="CA260" s="118"/>
      <c r="CB260" s="118"/>
      <c r="CC260" s="118"/>
      <c r="CD260" s="118"/>
      <c r="CE260" s="118"/>
      <c r="CF260" s="118"/>
      <c r="CG260" s="118"/>
      <c r="CH260" s="118"/>
      <c r="CI260" s="118"/>
      <c r="CJ260" s="118"/>
      <c r="CK260" s="118"/>
      <c r="CL260" s="118"/>
      <c r="CM260" s="118"/>
      <c r="CN260" s="118"/>
      <c r="CO260" s="118"/>
      <c r="CP260" s="118"/>
      <c r="CQ260" s="118"/>
      <c r="CR260" s="118"/>
      <c r="CS260" s="118"/>
      <c r="CT260" s="118"/>
      <c r="CU260" s="118"/>
      <c r="CV260" s="124"/>
      <c r="CW260" s="21"/>
      <c r="CX260" s="129"/>
    </row>
    <row r="261" spans="1:102" ht="15" customHeight="1" thickBot="1" x14ac:dyDescent="0.3">
      <c r="A261" s="214"/>
      <c r="B261" s="113" t="s">
        <v>21</v>
      </c>
      <c r="C261" s="217"/>
      <c r="D261" s="220"/>
      <c r="E261" s="223"/>
      <c r="F261" s="28" t="s">
        <v>22</v>
      </c>
      <c r="G261" s="40"/>
      <c r="H261" s="87"/>
      <c r="I261" s="26"/>
      <c r="J261" s="81"/>
      <c r="K261" s="81"/>
      <c r="L261" s="81"/>
      <c r="M261" s="81"/>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89"/>
      <c r="AK261" s="118"/>
      <c r="AL261" s="118"/>
      <c r="AM261" s="118"/>
      <c r="AN261" s="118"/>
      <c r="AO261" s="118"/>
      <c r="AP261" s="118"/>
      <c r="AQ261" s="118"/>
      <c r="AR261" s="118"/>
      <c r="AS261" s="118"/>
      <c r="AT261" s="118"/>
      <c r="AU261" s="118"/>
      <c r="AV261" s="118"/>
      <c r="AW261" s="118"/>
      <c r="AX261" s="118"/>
      <c r="AY261" s="118"/>
      <c r="AZ261" s="118"/>
      <c r="BA261" s="118"/>
      <c r="BB261" s="118"/>
      <c r="BC261" s="118"/>
      <c r="BD261" s="118"/>
      <c r="BE261" s="118"/>
      <c r="BF261" s="118"/>
      <c r="BG261" s="118"/>
      <c r="BH261" s="118"/>
      <c r="BI261" s="118"/>
      <c r="BJ261" s="118"/>
      <c r="BK261" s="118"/>
      <c r="BL261" s="118"/>
      <c r="BM261" s="118"/>
      <c r="BN261" s="118"/>
      <c r="BO261" s="118"/>
      <c r="BP261" s="118"/>
      <c r="BQ261" s="118"/>
      <c r="BR261" s="118"/>
      <c r="BS261" s="118"/>
      <c r="BT261" s="118"/>
      <c r="BU261" s="118"/>
      <c r="BV261" s="118"/>
      <c r="BW261" s="118"/>
      <c r="BX261" s="118"/>
      <c r="BY261" s="118"/>
      <c r="BZ261" s="118"/>
      <c r="CA261" s="118"/>
      <c r="CB261" s="118"/>
      <c r="CC261" s="118"/>
      <c r="CD261" s="118"/>
      <c r="CE261" s="118"/>
      <c r="CF261" s="118"/>
      <c r="CG261" s="118"/>
      <c r="CH261" s="118"/>
      <c r="CI261" s="118"/>
      <c r="CJ261" s="118"/>
      <c r="CK261" s="118"/>
      <c r="CL261" s="118"/>
      <c r="CM261" s="118"/>
      <c r="CN261" s="118"/>
      <c r="CO261" s="118"/>
      <c r="CP261" s="118"/>
      <c r="CQ261" s="118"/>
      <c r="CR261" s="118"/>
      <c r="CS261" s="118"/>
      <c r="CT261" s="118"/>
      <c r="CU261" s="118"/>
      <c r="CV261" s="124"/>
      <c r="CW261" s="21"/>
      <c r="CX261" s="129"/>
    </row>
    <row r="262" spans="1:102" ht="15" customHeight="1" x14ac:dyDescent="0.25">
      <c r="A262" s="214"/>
      <c r="B262" s="210"/>
      <c r="C262" s="217"/>
      <c r="D262" s="220"/>
      <c r="E262" s="223"/>
      <c r="F262" s="29" t="s">
        <v>23</v>
      </c>
      <c r="G262" s="131" t="str">
        <f t="shared" ref="G262" si="81">IF(COUNTIF(I262:CV264,"&gt;0"),"Yes","No")</f>
        <v>No</v>
      </c>
      <c r="H262" s="90"/>
      <c r="I262" s="27"/>
      <c r="J262" s="82"/>
      <c r="K262" s="82"/>
      <c r="L262" s="82"/>
      <c r="M262" s="82"/>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91"/>
      <c r="AK262" s="119"/>
      <c r="AL262" s="119"/>
      <c r="AM262" s="119"/>
      <c r="AN262" s="119"/>
      <c r="AO262" s="119"/>
      <c r="AP262" s="119"/>
      <c r="AQ262" s="119"/>
      <c r="AR262" s="119"/>
      <c r="AS262" s="119"/>
      <c r="AT262" s="119"/>
      <c r="AU262" s="119"/>
      <c r="AV262" s="119"/>
      <c r="AW262" s="119"/>
      <c r="AX262" s="119"/>
      <c r="AY262" s="119"/>
      <c r="AZ262" s="119"/>
      <c r="BA262" s="119"/>
      <c r="BB262" s="119"/>
      <c r="BC262" s="119"/>
      <c r="BD262" s="119"/>
      <c r="BE262" s="119"/>
      <c r="BF262" s="119"/>
      <c r="BG262" s="119"/>
      <c r="BH262" s="119"/>
      <c r="BI262" s="119"/>
      <c r="BJ262" s="119"/>
      <c r="BK262" s="119"/>
      <c r="BL262" s="119"/>
      <c r="BM262" s="119"/>
      <c r="BN262" s="119"/>
      <c r="BO262" s="119"/>
      <c r="BP262" s="119"/>
      <c r="BQ262" s="119"/>
      <c r="BR262" s="119"/>
      <c r="BS262" s="119"/>
      <c r="BT262" s="119"/>
      <c r="BU262" s="119"/>
      <c r="BV262" s="119"/>
      <c r="BW262" s="119"/>
      <c r="BX262" s="119"/>
      <c r="BY262" s="119"/>
      <c r="BZ262" s="119"/>
      <c r="CA262" s="119"/>
      <c r="CB262" s="119"/>
      <c r="CC262" s="119"/>
      <c r="CD262" s="119"/>
      <c r="CE262" s="119"/>
      <c r="CF262" s="119"/>
      <c r="CG262" s="119"/>
      <c r="CH262" s="119"/>
      <c r="CI262" s="119"/>
      <c r="CJ262" s="119"/>
      <c r="CK262" s="119"/>
      <c r="CL262" s="119"/>
      <c r="CM262" s="119"/>
      <c r="CN262" s="119"/>
      <c r="CO262" s="119"/>
      <c r="CP262" s="119"/>
      <c r="CQ262" s="119"/>
      <c r="CR262" s="119"/>
      <c r="CS262" s="119"/>
      <c r="CT262" s="119"/>
      <c r="CU262" s="119"/>
      <c r="CV262" s="125"/>
      <c r="CW262" s="21"/>
      <c r="CX262" s="129"/>
    </row>
    <row r="263" spans="1:102" ht="15" customHeight="1" x14ac:dyDescent="0.25">
      <c r="A263" s="214"/>
      <c r="B263" s="211"/>
      <c r="C263" s="217"/>
      <c r="D263" s="220"/>
      <c r="E263" s="223"/>
      <c r="F263" s="29" t="s">
        <v>24</v>
      </c>
      <c r="G263" s="40"/>
      <c r="H263" s="90"/>
      <c r="I263" s="27"/>
      <c r="J263" s="82"/>
      <c r="K263" s="82"/>
      <c r="L263" s="82"/>
      <c r="M263" s="82"/>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91"/>
      <c r="AK263" s="119"/>
      <c r="AL263" s="119"/>
      <c r="AM263" s="119"/>
      <c r="AN263" s="119"/>
      <c r="AO263" s="119"/>
      <c r="AP263" s="119"/>
      <c r="AQ263" s="119"/>
      <c r="AR263" s="119"/>
      <c r="AS263" s="119"/>
      <c r="AT263" s="119"/>
      <c r="AU263" s="119"/>
      <c r="AV263" s="119"/>
      <c r="AW263" s="119"/>
      <c r="AX263" s="119"/>
      <c r="AY263" s="119"/>
      <c r="AZ263" s="119"/>
      <c r="BA263" s="119"/>
      <c r="BB263" s="119"/>
      <c r="BC263" s="119"/>
      <c r="BD263" s="119"/>
      <c r="BE263" s="119"/>
      <c r="BF263" s="119"/>
      <c r="BG263" s="119"/>
      <c r="BH263" s="119"/>
      <c r="BI263" s="119"/>
      <c r="BJ263" s="119"/>
      <c r="BK263" s="119"/>
      <c r="BL263" s="119"/>
      <c r="BM263" s="119"/>
      <c r="BN263" s="119"/>
      <c r="BO263" s="119"/>
      <c r="BP263" s="119"/>
      <c r="BQ263" s="119"/>
      <c r="BR263" s="119"/>
      <c r="BS263" s="119"/>
      <c r="BT263" s="119"/>
      <c r="BU263" s="119"/>
      <c r="BV263" s="119"/>
      <c r="BW263" s="119"/>
      <c r="BX263" s="119"/>
      <c r="BY263" s="119"/>
      <c r="BZ263" s="119"/>
      <c r="CA263" s="119"/>
      <c r="CB263" s="119"/>
      <c r="CC263" s="119"/>
      <c r="CD263" s="119"/>
      <c r="CE263" s="119"/>
      <c r="CF263" s="119"/>
      <c r="CG263" s="119"/>
      <c r="CH263" s="119"/>
      <c r="CI263" s="119"/>
      <c r="CJ263" s="119"/>
      <c r="CK263" s="119"/>
      <c r="CL263" s="119"/>
      <c r="CM263" s="119"/>
      <c r="CN263" s="119"/>
      <c r="CO263" s="119"/>
      <c r="CP263" s="119"/>
      <c r="CQ263" s="119"/>
      <c r="CR263" s="119"/>
      <c r="CS263" s="119"/>
      <c r="CT263" s="119"/>
      <c r="CU263" s="119"/>
      <c r="CV263" s="125"/>
      <c r="CW263" s="21"/>
      <c r="CX263" s="129"/>
    </row>
    <row r="264" spans="1:102" ht="15" customHeight="1" thickBot="1" x14ac:dyDescent="0.3">
      <c r="A264" s="214"/>
      <c r="B264" s="211"/>
      <c r="C264" s="217"/>
      <c r="D264" s="220"/>
      <c r="E264" s="223"/>
      <c r="F264" s="29" t="s">
        <v>25</v>
      </c>
      <c r="G264" s="40"/>
      <c r="H264" s="90"/>
      <c r="I264" s="27"/>
      <c r="J264" s="82"/>
      <c r="K264" s="82"/>
      <c r="L264" s="82"/>
      <c r="M264" s="82"/>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91"/>
      <c r="AK264" s="119"/>
      <c r="AL264" s="119"/>
      <c r="AM264" s="119"/>
      <c r="AN264" s="119"/>
      <c r="AO264" s="119"/>
      <c r="AP264" s="119"/>
      <c r="AQ264" s="119"/>
      <c r="AR264" s="119"/>
      <c r="AS264" s="119"/>
      <c r="AT264" s="119"/>
      <c r="AU264" s="119"/>
      <c r="AV264" s="119"/>
      <c r="AW264" s="119"/>
      <c r="AX264" s="119"/>
      <c r="AY264" s="119"/>
      <c r="AZ264" s="119"/>
      <c r="BA264" s="119"/>
      <c r="BB264" s="119"/>
      <c r="BC264" s="119"/>
      <c r="BD264" s="119"/>
      <c r="BE264" s="119"/>
      <c r="BF264" s="119"/>
      <c r="BG264" s="119"/>
      <c r="BH264" s="119"/>
      <c r="BI264" s="119"/>
      <c r="BJ264" s="119"/>
      <c r="BK264" s="119"/>
      <c r="BL264" s="119"/>
      <c r="BM264" s="119"/>
      <c r="BN264" s="119"/>
      <c r="BO264" s="119"/>
      <c r="BP264" s="119"/>
      <c r="BQ264" s="119"/>
      <c r="BR264" s="119"/>
      <c r="BS264" s="119"/>
      <c r="BT264" s="119"/>
      <c r="BU264" s="119"/>
      <c r="BV264" s="119"/>
      <c r="BW264" s="119"/>
      <c r="BX264" s="119"/>
      <c r="BY264" s="119"/>
      <c r="BZ264" s="119"/>
      <c r="CA264" s="119"/>
      <c r="CB264" s="119"/>
      <c r="CC264" s="119"/>
      <c r="CD264" s="119"/>
      <c r="CE264" s="119"/>
      <c r="CF264" s="119"/>
      <c r="CG264" s="119"/>
      <c r="CH264" s="119"/>
      <c r="CI264" s="119"/>
      <c r="CJ264" s="119"/>
      <c r="CK264" s="119"/>
      <c r="CL264" s="119"/>
      <c r="CM264" s="119"/>
      <c r="CN264" s="119"/>
      <c r="CO264" s="119"/>
      <c r="CP264" s="119"/>
      <c r="CQ264" s="119"/>
      <c r="CR264" s="119"/>
      <c r="CS264" s="119"/>
      <c r="CT264" s="119"/>
      <c r="CU264" s="119"/>
      <c r="CV264" s="125"/>
      <c r="CW264" s="21"/>
      <c r="CX264" s="129"/>
    </row>
    <row r="265" spans="1:102" ht="15" customHeight="1" x14ac:dyDescent="0.25">
      <c r="A265" s="214"/>
      <c r="B265" s="211"/>
      <c r="C265" s="217"/>
      <c r="D265" s="220"/>
      <c r="E265" s="223"/>
      <c r="F265" s="30" t="s">
        <v>26</v>
      </c>
      <c r="G265" s="132" t="str">
        <f t="shared" ref="G265" si="82">IF(COUNTIF(I265:CV267,"&gt;0"),"Yes","No")</f>
        <v>No</v>
      </c>
      <c r="H265" s="92"/>
      <c r="I265" s="80"/>
      <c r="J265" s="80"/>
      <c r="K265" s="80"/>
      <c r="L265" s="80"/>
      <c r="M265" s="80"/>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93"/>
      <c r="AK265" s="120"/>
      <c r="AL265" s="120"/>
      <c r="AM265" s="120"/>
      <c r="AN265" s="120"/>
      <c r="AO265" s="120"/>
      <c r="AP265" s="120"/>
      <c r="AQ265" s="120"/>
      <c r="AR265" s="120"/>
      <c r="AS265" s="120"/>
      <c r="AT265" s="120"/>
      <c r="AU265" s="120"/>
      <c r="AV265" s="120"/>
      <c r="AW265" s="120"/>
      <c r="AX265" s="120"/>
      <c r="AY265" s="120"/>
      <c r="AZ265" s="120"/>
      <c r="BA265" s="120"/>
      <c r="BB265" s="120"/>
      <c r="BC265" s="120"/>
      <c r="BD265" s="120"/>
      <c r="BE265" s="120"/>
      <c r="BF265" s="120"/>
      <c r="BG265" s="120"/>
      <c r="BH265" s="120"/>
      <c r="BI265" s="120"/>
      <c r="BJ265" s="120"/>
      <c r="BK265" s="120"/>
      <c r="BL265" s="120"/>
      <c r="BM265" s="120"/>
      <c r="BN265" s="120"/>
      <c r="BO265" s="120"/>
      <c r="BP265" s="120"/>
      <c r="BQ265" s="120"/>
      <c r="BR265" s="120"/>
      <c r="BS265" s="120"/>
      <c r="BT265" s="120"/>
      <c r="BU265" s="120"/>
      <c r="BV265" s="120"/>
      <c r="BW265" s="120"/>
      <c r="BX265" s="120"/>
      <c r="BY265" s="120"/>
      <c r="BZ265" s="120"/>
      <c r="CA265" s="120"/>
      <c r="CB265" s="120"/>
      <c r="CC265" s="120"/>
      <c r="CD265" s="120"/>
      <c r="CE265" s="120"/>
      <c r="CF265" s="120"/>
      <c r="CG265" s="120"/>
      <c r="CH265" s="120"/>
      <c r="CI265" s="120"/>
      <c r="CJ265" s="120"/>
      <c r="CK265" s="120"/>
      <c r="CL265" s="120"/>
      <c r="CM265" s="120"/>
      <c r="CN265" s="120"/>
      <c r="CO265" s="120"/>
      <c r="CP265" s="120"/>
      <c r="CQ265" s="120"/>
      <c r="CR265" s="120"/>
      <c r="CS265" s="120"/>
      <c r="CT265" s="120"/>
      <c r="CU265" s="120"/>
      <c r="CV265" s="126"/>
      <c r="CW265" s="21"/>
      <c r="CX265" s="129"/>
    </row>
    <row r="266" spans="1:102" ht="15" customHeight="1" x14ac:dyDescent="0.25">
      <c r="A266" s="214"/>
      <c r="B266" s="211"/>
      <c r="C266" s="217"/>
      <c r="D266" s="220"/>
      <c r="E266" s="223"/>
      <c r="F266" s="30" t="s">
        <v>27</v>
      </c>
      <c r="G266" s="40"/>
      <c r="H266" s="92"/>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93"/>
      <c r="AK266" s="120"/>
      <c r="AL266" s="120"/>
      <c r="AM266" s="120"/>
      <c r="AN266" s="120"/>
      <c r="AO266" s="120"/>
      <c r="AP266" s="120"/>
      <c r="AQ266" s="120"/>
      <c r="AR266" s="120"/>
      <c r="AS266" s="120"/>
      <c r="AT266" s="120"/>
      <c r="AU266" s="120"/>
      <c r="AV266" s="120"/>
      <c r="AW266" s="120"/>
      <c r="AX266" s="120"/>
      <c r="AY266" s="120"/>
      <c r="AZ266" s="120"/>
      <c r="BA266" s="120"/>
      <c r="BB266" s="120"/>
      <c r="BC266" s="120"/>
      <c r="BD266" s="120"/>
      <c r="BE266" s="120"/>
      <c r="BF266" s="120"/>
      <c r="BG266" s="120"/>
      <c r="BH266" s="120"/>
      <c r="BI266" s="120"/>
      <c r="BJ266" s="120"/>
      <c r="BK266" s="120"/>
      <c r="BL266" s="120"/>
      <c r="BM266" s="120"/>
      <c r="BN266" s="120"/>
      <c r="BO266" s="120"/>
      <c r="BP266" s="120"/>
      <c r="BQ266" s="120"/>
      <c r="BR266" s="120"/>
      <c r="BS266" s="120"/>
      <c r="BT266" s="120"/>
      <c r="BU266" s="120"/>
      <c r="BV266" s="120"/>
      <c r="BW266" s="120"/>
      <c r="BX266" s="120"/>
      <c r="BY266" s="120"/>
      <c r="BZ266" s="120"/>
      <c r="CA266" s="120"/>
      <c r="CB266" s="120"/>
      <c r="CC266" s="120"/>
      <c r="CD266" s="120"/>
      <c r="CE266" s="120"/>
      <c r="CF266" s="120"/>
      <c r="CG266" s="120"/>
      <c r="CH266" s="120"/>
      <c r="CI266" s="120"/>
      <c r="CJ266" s="120"/>
      <c r="CK266" s="120"/>
      <c r="CL266" s="120"/>
      <c r="CM266" s="120"/>
      <c r="CN266" s="120"/>
      <c r="CO266" s="120"/>
      <c r="CP266" s="120"/>
      <c r="CQ266" s="120"/>
      <c r="CR266" s="120"/>
      <c r="CS266" s="120"/>
      <c r="CT266" s="120"/>
      <c r="CU266" s="120"/>
      <c r="CV266" s="126"/>
      <c r="CW266" s="21"/>
      <c r="CX266" s="129"/>
    </row>
    <row r="267" spans="1:102" ht="15" customHeight="1" thickBot="1" x14ac:dyDescent="0.3">
      <c r="A267" s="214"/>
      <c r="B267" s="211"/>
      <c r="C267" s="217"/>
      <c r="D267" s="220"/>
      <c r="E267" s="223"/>
      <c r="F267" s="30" t="s">
        <v>28</v>
      </c>
      <c r="G267" s="40"/>
      <c r="H267" s="92"/>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93"/>
      <c r="AK267" s="120"/>
      <c r="AL267" s="120"/>
      <c r="AM267" s="120"/>
      <c r="AN267" s="120"/>
      <c r="AO267" s="120"/>
      <c r="AP267" s="120"/>
      <c r="AQ267" s="120"/>
      <c r="AR267" s="120"/>
      <c r="AS267" s="120"/>
      <c r="AT267" s="120"/>
      <c r="AU267" s="120"/>
      <c r="AV267" s="120"/>
      <c r="AW267" s="120"/>
      <c r="AX267" s="120"/>
      <c r="AY267" s="120"/>
      <c r="AZ267" s="120"/>
      <c r="BA267" s="120"/>
      <c r="BB267" s="120"/>
      <c r="BC267" s="120"/>
      <c r="BD267" s="120"/>
      <c r="BE267" s="120"/>
      <c r="BF267" s="120"/>
      <c r="BG267" s="120"/>
      <c r="BH267" s="12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120"/>
      <c r="CP267" s="120"/>
      <c r="CQ267" s="120"/>
      <c r="CR267" s="120"/>
      <c r="CS267" s="120"/>
      <c r="CT267" s="120"/>
      <c r="CU267" s="120"/>
      <c r="CV267" s="126"/>
      <c r="CW267" s="21"/>
      <c r="CX267" s="129"/>
    </row>
    <row r="268" spans="1:102" ht="15" customHeight="1" x14ac:dyDescent="0.25">
      <c r="A268" s="214"/>
      <c r="B268" s="211"/>
      <c r="C268" s="217"/>
      <c r="D268" s="220"/>
      <c r="E268" s="223"/>
      <c r="F268" s="61" t="s">
        <v>29</v>
      </c>
      <c r="G268" s="133" t="str">
        <f t="shared" ref="G268" si="83">IF(COUNTIF(I268:CV270,"&gt;0"),"Yes","No")</f>
        <v>No</v>
      </c>
      <c r="H268" s="94"/>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95"/>
      <c r="AK268" s="121"/>
      <c r="AL268" s="121"/>
      <c r="AM268" s="121"/>
      <c r="AN268" s="121"/>
      <c r="AO268" s="121"/>
      <c r="AP268" s="121"/>
      <c r="AQ268" s="121"/>
      <c r="AR268" s="121"/>
      <c r="AS268" s="121"/>
      <c r="AT268" s="121"/>
      <c r="AU268" s="121"/>
      <c r="AV268" s="121"/>
      <c r="AW268" s="121"/>
      <c r="AX268" s="121"/>
      <c r="AY268" s="121"/>
      <c r="AZ268" s="121"/>
      <c r="BA268" s="121"/>
      <c r="BB268" s="121"/>
      <c r="BC268" s="121"/>
      <c r="BD268" s="121"/>
      <c r="BE268" s="121"/>
      <c r="BF268" s="121"/>
      <c r="BG268" s="121"/>
      <c r="BH268" s="121"/>
      <c r="BI268" s="121"/>
      <c r="BJ268" s="121"/>
      <c r="BK268" s="121"/>
      <c r="BL268" s="121"/>
      <c r="BM268" s="121"/>
      <c r="BN268" s="121"/>
      <c r="BO268" s="121"/>
      <c r="BP268" s="121"/>
      <c r="BQ268" s="121"/>
      <c r="BR268" s="121"/>
      <c r="BS268" s="121"/>
      <c r="BT268" s="121"/>
      <c r="BU268" s="121"/>
      <c r="BV268" s="121"/>
      <c r="BW268" s="121"/>
      <c r="BX268" s="121"/>
      <c r="BY268" s="121"/>
      <c r="BZ268" s="121"/>
      <c r="CA268" s="121"/>
      <c r="CB268" s="121"/>
      <c r="CC268" s="121"/>
      <c r="CD268" s="121"/>
      <c r="CE268" s="121"/>
      <c r="CF268" s="121"/>
      <c r="CG268" s="121"/>
      <c r="CH268" s="121"/>
      <c r="CI268" s="121"/>
      <c r="CJ268" s="121"/>
      <c r="CK268" s="121"/>
      <c r="CL268" s="121"/>
      <c r="CM268" s="121"/>
      <c r="CN268" s="121"/>
      <c r="CO268" s="121"/>
      <c r="CP268" s="121"/>
      <c r="CQ268" s="121"/>
      <c r="CR268" s="121"/>
      <c r="CS268" s="121"/>
      <c r="CT268" s="121"/>
      <c r="CU268" s="121"/>
      <c r="CV268" s="127"/>
      <c r="CW268" s="21"/>
      <c r="CX268" s="129"/>
    </row>
    <row r="269" spans="1:102" ht="15" customHeight="1" x14ac:dyDescent="0.25">
      <c r="A269" s="214"/>
      <c r="B269" s="211"/>
      <c r="C269" s="217"/>
      <c r="D269" s="220"/>
      <c r="E269" s="223"/>
      <c r="F269" s="61" t="s">
        <v>30</v>
      </c>
      <c r="G269" s="40"/>
      <c r="H269" s="94"/>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95"/>
      <c r="AK269" s="121"/>
      <c r="AL269" s="121"/>
      <c r="AM269" s="121"/>
      <c r="AN269" s="121"/>
      <c r="AO269" s="121"/>
      <c r="AP269" s="121"/>
      <c r="AQ269" s="121"/>
      <c r="AR269" s="121"/>
      <c r="AS269" s="121"/>
      <c r="AT269" s="121"/>
      <c r="AU269" s="121"/>
      <c r="AV269" s="121"/>
      <c r="AW269" s="121"/>
      <c r="AX269" s="121"/>
      <c r="AY269" s="121"/>
      <c r="AZ269" s="121"/>
      <c r="BA269" s="121"/>
      <c r="BB269" s="121"/>
      <c r="BC269" s="121"/>
      <c r="BD269" s="121"/>
      <c r="BE269" s="121"/>
      <c r="BF269" s="121"/>
      <c r="BG269" s="121"/>
      <c r="BH269" s="121"/>
      <c r="BI269" s="121"/>
      <c r="BJ269" s="121"/>
      <c r="BK269" s="121"/>
      <c r="BL269" s="121"/>
      <c r="BM269" s="121"/>
      <c r="BN269" s="121"/>
      <c r="BO269" s="121"/>
      <c r="BP269" s="121"/>
      <c r="BQ269" s="121"/>
      <c r="BR269" s="121"/>
      <c r="BS269" s="121"/>
      <c r="BT269" s="121"/>
      <c r="BU269" s="121"/>
      <c r="BV269" s="121"/>
      <c r="BW269" s="121"/>
      <c r="BX269" s="121"/>
      <c r="BY269" s="121"/>
      <c r="BZ269" s="121"/>
      <c r="CA269" s="121"/>
      <c r="CB269" s="121"/>
      <c r="CC269" s="121"/>
      <c r="CD269" s="121"/>
      <c r="CE269" s="121"/>
      <c r="CF269" s="121"/>
      <c r="CG269" s="121"/>
      <c r="CH269" s="121"/>
      <c r="CI269" s="121"/>
      <c r="CJ269" s="121"/>
      <c r="CK269" s="121"/>
      <c r="CL269" s="121"/>
      <c r="CM269" s="121"/>
      <c r="CN269" s="121"/>
      <c r="CO269" s="121"/>
      <c r="CP269" s="121"/>
      <c r="CQ269" s="121"/>
      <c r="CR269" s="121"/>
      <c r="CS269" s="121"/>
      <c r="CT269" s="121"/>
      <c r="CU269" s="121"/>
      <c r="CV269" s="127"/>
      <c r="CW269" s="21"/>
      <c r="CX269" s="129"/>
    </row>
    <row r="270" spans="1:102" ht="15" customHeight="1" thickBot="1" x14ac:dyDescent="0.3">
      <c r="A270" s="215"/>
      <c r="B270" s="212"/>
      <c r="C270" s="218"/>
      <c r="D270" s="221"/>
      <c r="E270" s="224"/>
      <c r="F270" s="63" t="s">
        <v>31</v>
      </c>
      <c r="G270" s="43"/>
      <c r="H270" s="96"/>
      <c r="I270" s="64"/>
      <c r="J270" s="64"/>
      <c r="K270" s="64"/>
      <c r="L270" s="64"/>
      <c r="M270" s="64"/>
      <c r="N270" s="64"/>
      <c r="O270" s="64"/>
      <c r="P270" s="64"/>
      <c r="Q270" s="64"/>
      <c r="R270" s="64"/>
      <c r="S270" s="64"/>
      <c r="T270" s="64"/>
      <c r="U270" s="64"/>
      <c r="V270" s="64"/>
      <c r="W270" s="64"/>
      <c r="X270" s="64"/>
      <c r="Y270" s="64"/>
      <c r="Z270" s="64"/>
      <c r="AA270" s="64"/>
      <c r="AB270" s="64"/>
      <c r="AC270" s="64"/>
      <c r="AD270" s="64"/>
      <c r="AE270" s="64"/>
      <c r="AF270" s="64"/>
      <c r="AG270" s="64"/>
      <c r="AH270" s="64"/>
      <c r="AI270" s="64"/>
      <c r="AJ270" s="97"/>
      <c r="AK270" s="122"/>
      <c r="AL270" s="122"/>
      <c r="AM270" s="122"/>
      <c r="AN270" s="122"/>
      <c r="AO270" s="122"/>
      <c r="AP270" s="122"/>
      <c r="AQ270" s="122"/>
      <c r="AR270" s="122"/>
      <c r="AS270" s="122"/>
      <c r="AT270" s="122"/>
      <c r="AU270" s="122"/>
      <c r="AV270" s="122"/>
      <c r="AW270" s="122"/>
      <c r="AX270" s="122"/>
      <c r="AY270" s="122"/>
      <c r="AZ270" s="122"/>
      <c r="BA270" s="122"/>
      <c r="BB270" s="122"/>
      <c r="BC270" s="122"/>
      <c r="BD270" s="122"/>
      <c r="BE270" s="122"/>
      <c r="BF270" s="122"/>
      <c r="BG270" s="122"/>
      <c r="BH270" s="122"/>
      <c r="BI270" s="122"/>
      <c r="BJ270" s="122"/>
      <c r="BK270" s="122"/>
      <c r="BL270" s="122"/>
      <c r="BM270" s="122"/>
      <c r="BN270" s="122"/>
      <c r="BO270" s="122"/>
      <c r="BP270" s="122"/>
      <c r="BQ270" s="122"/>
      <c r="BR270" s="122"/>
      <c r="BS270" s="122"/>
      <c r="BT270" s="122"/>
      <c r="BU270" s="122"/>
      <c r="BV270" s="122"/>
      <c r="BW270" s="122"/>
      <c r="BX270" s="122"/>
      <c r="BY270" s="122"/>
      <c r="BZ270" s="122"/>
      <c r="CA270" s="122"/>
      <c r="CB270" s="122"/>
      <c r="CC270" s="122"/>
      <c r="CD270" s="122"/>
      <c r="CE270" s="122"/>
      <c r="CF270" s="122"/>
      <c r="CG270" s="122"/>
      <c r="CH270" s="122"/>
      <c r="CI270" s="122"/>
      <c r="CJ270" s="122"/>
      <c r="CK270" s="122"/>
      <c r="CL270" s="122"/>
      <c r="CM270" s="122"/>
      <c r="CN270" s="122"/>
      <c r="CO270" s="122"/>
      <c r="CP270" s="122"/>
      <c r="CQ270" s="122"/>
      <c r="CR270" s="122"/>
      <c r="CS270" s="122"/>
      <c r="CT270" s="122"/>
      <c r="CU270" s="122"/>
      <c r="CV270" s="128"/>
      <c r="CW270" s="21"/>
      <c r="CX270" s="129"/>
    </row>
    <row r="271" spans="1:102" ht="15" customHeight="1" thickBot="1" x14ac:dyDescent="0.3">
      <c r="A271" s="213"/>
      <c r="B271" s="113" t="s">
        <v>17</v>
      </c>
      <c r="C271" s="216"/>
      <c r="D271" s="219"/>
      <c r="E271" s="222"/>
      <c r="F271" s="42" t="s">
        <v>18</v>
      </c>
      <c r="G271" s="22" t="str">
        <f t="shared" ref="G271" si="84">IF(COUNTIF(I271:CV273,"&gt;0"),"Yes","No")</f>
        <v>No</v>
      </c>
      <c r="H271" s="87"/>
      <c r="I271" s="84"/>
      <c r="J271" s="83"/>
      <c r="K271" s="83"/>
      <c r="L271" s="83"/>
      <c r="M271" s="83"/>
      <c r="N271" s="84"/>
      <c r="O271" s="84"/>
      <c r="P271" s="84"/>
      <c r="Q271" s="84"/>
      <c r="R271" s="84"/>
      <c r="S271" s="84"/>
      <c r="T271" s="84"/>
      <c r="U271" s="84"/>
      <c r="V271" s="84"/>
      <c r="W271" s="84"/>
      <c r="X271" s="84"/>
      <c r="Y271" s="84"/>
      <c r="Z271" s="84"/>
      <c r="AA271" s="84"/>
      <c r="AB271" s="84"/>
      <c r="AC271" s="84"/>
      <c r="AD271" s="84"/>
      <c r="AE271" s="84"/>
      <c r="AF271" s="84"/>
      <c r="AG271" s="84"/>
      <c r="AH271" s="84"/>
      <c r="AI271" s="84"/>
      <c r="AJ271" s="88"/>
      <c r="AK271" s="117"/>
      <c r="AL271" s="117"/>
      <c r="AM271" s="117"/>
      <c r="AN271" s="117"/>
      <c r="AO271" s="117"/>
      <c r="AP271" s="117"/>
      <c r="AQ271" s="117"/>
      <c r="AR271" s="117"/>
      <c r="AS271" s="117"/>
      <c r="AT271" s="117"/>
      <c r="AU271" s="117"/>
      <c r="AV271" s="117"/>
      <c r="AW271" s="117"/>
      <c r="AX271" s="117"/>
      <c r="AY271" s="117"/>
      <c r="AZ271" s="117"/>
      <c r="BA271" s="117"/>
      <c r="BB271" s="117"/>
      <c r="BC271" s="117"/>
      <c r="BD271" s="117"/>
      <c r="BE271" s="117"/>
      <c r="BF271" s="117"/>
      <c r="BG271" s="117"/>
      <c r="BH271" s="117"/>
      <c r="BI271" s="117"/>
      <c r="BJ271" s="117"/>
      <c r="BK271" s="117"/>
      <c r="BL271" s="117"/>
      <c r="BM271" s="117"/>
      <c r="BN271" s="117"/>
      <c r="BO271" s="117"/>
      <c r="BP271" s="117"/>
      <c r="BQ271" s="117"/>
      <c r="BR271" s="117"/>
      <c r="BS271" s="117"/>
      <c r="BT271" s="117"/>
      <c r="BU271" s="117"/>
      <c r="BV271" s="117"/>
      <c r="BW271" s="117"/>
      <c r="BX271" s="117"/>
      <c r="BY271" s="117"/>
      <c r="BZ271" s="117"/>
      <c r="CA271" s="117"/>
      <c r="CB271" s="117"/>
      <c r="CC271" s="117"/>
      <c r="CD271" s="117"/>
      <c r="CE271" s="117"/>
      <c r="CF271" s="117"/>
      <c r="CG271" s="117"/>
      <c r="CH271" s="117"/>
      <c r="CI271" s="117"/>
      <c r="CJ271" s="117"/>
      <c r="CK271" s="117"/>
      <c r="CL271" s="117"/>
      <c r="CM271" s="117"/>
      <c r="CN271" s="117"/>
      <c r="CO271" s="117"/>
      <c r="CP271" s="117"/>
      <c r="CQ271" s="117"/>
      <c r="CR271" s="117"/>
      <c r="CS271" s="117"/>
      <c r="CT271" s="117"/>
      <c r="CU271" s="117"/>
      <c r="CV271" s="123"/>
      <c r="CW271" s="21"/>
      <c r="CX271" s="129"/>
    </row>
    <row r="272" spans="1:102" ht="15" customHeight="1" thickBot="1" x14ac:dyDescent="0.3">
      <c r="A272" s="214"/>
      <c r="B272" s="114"/>
      <c r="C272" s="217"/>
      <c r="D272" s="220"/>
      <c r="E272" s="223"/>
      <c r="F272" s="28" t="s">
        <v>20</v>
      </c>
      <c r="G272" s="40"/>
      <c r="H272" s="87"/>
      <c r="I272" s="26"/>
      <c r="J272" s="81"/>
      <c r="K272" s="81"/>
      <c r="L272" s="81"/>
      <c r="M272" s="81"/>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89"/>
      <c r="AK272" s="118"/>
      <c r="AL272" s="118"/>
      <c r="AM272" s="118"/>
      <c r="AN272" s="118"/>
      <c r="AO272" s="118"/>
      <c r="AP272" s="118"/>
      <c r="AQ272" s="118"/>
      <c r="AR272" s="118"/>
      <c r="AS272" s="118"/>
      <c r="AT272" s="118"/>
      <c r="AU272" s="118"/>
      <c r="AV272" s="118"/>
      <c r="AW272" s="118"/>
      <c r="AX272" s="118"/>
      <c r="AY272" s="118"/>
      <c r="AZ272" s="118"/>
      <c r="BA272" s="118"/>
      <c r="BB272" s="118"/>
      <c r="BC272" s="118"/>
      <c r="BD272" s="118"/>
      <c r="BE272" s="118"/>
      <c r="BF272" s="118"/>
      <c r="BG272" s="118"/>
      <c r="BH272" s="118"/>
      <c r="BI272" s="118"/>
      <c r="BJ272" s="118"/>
      <c r="BK272" s="118"/>
      <c r="BL272" s="118"/>
      <c r="BM272" s="118"/>
      <c r="BN272" s="118"/>
      <c r="BO272" s="118"/>
      <c r="BP272" s="118"/>
      <c r="BQ272" s="118"/>
      <c r="BR272" s="118"/>
      <c r="BS272" s="118"/>
      <c r="BT272" s="118"/>
      <c r="BU272" s="118"/>
      <c r="BV272" s="118"/>
      <c r="BW272" s="118"/>
      <c r="BX272" s="118"/>
      <c r="BY272" s="118"/>
      <c r="BZ272" s="118"/>
      <c r="CA272" s="118"/>
      <c r="CB272" s="118"/>
      <c r="CC272" s="118"/>
      <c r="CD272" s="118"/>
      <c r="CE272" s="118"/>
      <c r="CF272" s="118"/>
      <c r="CG272" s="118"/>
      <c r="CH272" s="118"/>
      <c r="CI272" s="118"/>
      <c r="CJ272" s="118"/>
      <c r="CK272" s="118"/>
      <c r="CL272" s="118"/>
      <c r="CM272" s="118"/>
      <c r="CN272" s="118"/>
      <c r="CO272" s="118"/>
      <c r="CP272" s="118"/>
      <c r="CQ272" s="118"/>
      <c r="CR272" s="118"/>
      <c r="CS272" s="118"/>
      <c r="CT272" s="118"/>
      <c r="CU272" s="118"/>
      <c r="CV272" s="124"/>
      <c r="CW272" s="21"/>
      <c r="CX272" s="129"/>
    </row>
    <row r="273" spans="1:102" ht="15" customHeight="1" thickBot="1" x14ac:dyDescent="0.3">
      <c r="A273" s="214"/>
      <c r="B273" s="113" t="s">
        <v>21</v>
      </c>
      <c r="C273" s="217"/>
      <c r="D273" s="220"/>
      <c r="E273" s="223"/>
      <c r="F273" s="28" t="s">
        <v>22</v>
      </c>
      <c r="G273" s="40"/>
      <c r="H273" s="87"/>
      <c r="I273" s="26"/>
      <c r="J273" s="81"/>
      <c r="K273" s="81"/>
      <c r="L273" s="81"/>
      <c r="M273" s="81"/>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89"/>
      <c r="AK273" s="118"/>
      <c r="AL273" s="118"/>
      <c r="AM273" s="118"/>
      <c r="AN273" s="118"/>
      <c r="AO273" s="118"/>
      <c r="AP273" s="118"/>
      <c r="AQ273" s="118"/>
      <c r="AR273" s="118"/>
      <c r="AS273" s="118"/>
      <c r="AT273" s="118"/>
      <c r="AU273" s="118"/>
      <c r="AV273" s="118"/>
      <c r="AW273" s="118"/>
      <c r="AX273" s="118"/>
      <c r="AY273" s="118"/>
      <c r="AZ273" s="118"/>
      <c r="BA273" s="118"/>
      <c r="BB273" s="118"/>
      <c r="BC273" s="118"/>
      <c r="BD273" s="118"/>
      <c r="BE273" s="118"/>
      <c r="BF273" s="118"/>
      <c r="BG273" s="118"/>
      <c r="BH273" s="118"/>
      <c r="BI273" s="118"/>
      <c r="BJ273" s="118"/>
      <c r="BK273" s="118"/>
      <c r="BL273" s="118"/>
      <c r="BM273" s="118"/>
      <c r="BN273" s="118"/>
      <c r="BO273" s="118"/>
      <c r="BP273" s="118"/>
      <c r="BQ273" s="118"/>
      <c r="BR273" s="118"/>
      <c r="BS273" s="118"/>
      <c r="BT273" s="118"/>
      <c r="BU273" s="118"/>
      <c r="BV273" s="118"/>
      <c r="BW273" s="118"/>
      <c r="BX273" s="118"/>
      <c r="BY273" s="118"/>
      <c r="BZ273" s="118"/>
      <c r="CA273" s="118"/>
      <c r="CB273" s="118"/>
      <c r="CC273" s="118"/>
      <c r="CD273" s="118"/>
      <c r="CE273" s="118"/>
      <c r="CF273" s="118"/>
      <c r="CG273" s="118"/>
      <c r="CH273" s="118"/>
      <c r="CI273" s="118"/>
      <c r="CJ273" s="118"/>
      <c r="CK273" s="118"/>
      <c r="CL273" s="118"/>
      <c r="CM273" s="118"/>
      <c r="CN273" s="118"/>
      <c r="CO273" s="118"/>
      <c r="CP273" s="118"/>
      <c r="CQ273" s="118"/>
      <c r="CR273" s="118"/>
      <c r="CS273" s="118"/>
      <c r="CT273" s="118"/>
      <c r="CU273" s="118"/>
      <c r="CV273" s="124"/>
      <c r="CW273" s="21"/>
      <c r="CX273" s="129"/>
    </row>
    <row r="274" spans="1:102" ht="15" customHeight="1" x14ac:dyDescent="0.25">
      <c r="A274" s="214"/>
      <c r="B274" s="210"/>
      <c r="C274" s="217"/>
      <c r="D274" s="220"/>
      <c r="E274" s="223"/>
      <c r="F274" s="29" t="s">
        <v>23</v>
      </c>
      <c r="G274" s="131" t="str">
        <f t="shared" ref="G274" si="85">IF(COUNTIF(I274:CV276,"&gt;0"),"Yes","No")</f>
        <v>No</v>
      </c>
      <c r="H274" s="90"/>
      <c r="I274" s="27"/>
      <c r="J274" s="82"/>
      <c r="K274" s="82"/>
      <c r="L274" s="82"/>
      <c r="M274" s="82"/>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91"/>
      <c r="AK274" s="119"/>
      <c r="AL274" s="119"/>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19"/>
      <c r="BU274" s="119"/>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25"/>
      <c r="CW274" s="21"/>
      <c r="CX274" s="129"/>
    </row>
    <row r="275" spans="1:102" ht="15" customHeight="1" x14ac:dyDescent="0.25">
      <c r="A275" s="214"/>
      <c r="B275" s="211"/>
      <c r="C275" s="217"/>
      <c r="D275" s="220"/>
      <c r="E275" s="223"/>
      <c r="F275" s="29" t="s">
        <v>24</v>
      </c>
      <c r="G275" s="40"/>
      <c r="H275" s="90"/>
      <c r="I275" s="27"/>
      <c r="J275" s="82"/>
      <c r="K275" s="82"/>
      <c r="L275" s="82"/>
      <c r="M275" s="82"/>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91"/>
      <c r="AK275" s="119"/>
      <c r="AL275" s="119"/>
      <c r="AM275" s="119"/>
      <c r="AN275" s="119"/>
      <c r="AO275" s="119"/>
      <c r="AP275" s="119"/>
      <c r="AQ275" s="119"/>
      <c r="AR275" s="119"/>
      <c r="AS275" s="119"/>
      <c r="AT275" s="119"/>
      <c r="AU275" s="119"/>
      <c r="AV275" s="119"/>
      <c r="AW275" s="119"/>
      <c r="AX275" s="119"/>
      <c r="AY275" s="119"/>
      <c r="AZ275" s="119"/>
      <c r="BA275" s="119"/>
      <c r="BB275" s="119"/>
      <c r="BC275" s="119"/>
      <c r="BD275" s="119"/>
      <c r="BE275" s="119"/>
      <c r="BF275" s="119"/>
      <c r="BG275" s="119"/>
      <c r="BH275" s="119"/>
      <c r="BI275" s="119"/>
      <c r="BJ275" s="119"/>
      <c r="BK275" s="119"/>
      <c r="BL275" s="119"/>
      <c r="BM275" s="119"/>
      <c r="BN275" s="119"/>
      <c r="BO275" s="119"/>
      <c r="BP275" s="119"/>
      <c r="BQ275" s="119"/>
      <c r="BR275" s="119"/>
      <c r="BS275" s="119"/>
      <c r="BT275" s="119"/>
      <c r="BU275" s="119"/>
      <c r="BV275" s="119"/>
      <c r="BW275" s="119"/>
      <c r="BX275" s="119"/>
      <c r="BY275" s="119"/>
      <c r="BZ275" s="119"/>
      <c r="CA275" s="119"/>
      <c r="CB275" s="119"/>
      <c r="CC275" s="119"/>
      <c r="CD275" s="119"/>
      <c r="CE275" s="119"/>
      <c r="CF275" s="119"/>
      <c r="CG275" s="119"/>
      <c r="CH275" s="119"/>
      <c r="CI275" s="119"/>
      <c r="CJ275" s="119"/>
      <c r="CK275" s="119"/>
      <c r="CL275" s="119"/>
      <c r="CM275" s="119"/>
      <c r="CN275" s="119"/>
      <c r="CO275" s="119"/>
      <c r="CP275" s="119"/>
      <c r="CQ275" s="119"/>
      <c r="CR275" s="119"/>
      <c r="CS275" s="119"/>
      <c r="CT275" s="119"/>
      <c r="CU275" s="119"/>
      <c r="CV275" s="125"/>
      <c r="CW275" s="21"/>
      <c r="CX275" s="129"/>
    </row>
    <row r="276" spans="1:102" ht="15" customHeight="1" thickBot="1" x14ac:dyDescent="0.3">
      <c r="A276" s="214"/>
      <c r="B276" s="211"/>
      <c r="C276" s="217"/>
      <c r="D276" s="220"/>
      <c r="E276" s="223"/>
      <c r="F276" s="29" t="s">
        <v>25</v>
      </c>
      <c r="G276" s="40"/>
      <c r="H276" s="90"/>
      <c r="I276" s="27"/>
      <c r="J276" s="82"/>
      <c r="K276" s="82"/>
      <c r="L276" s="82"/>
      <c r="M276" s="82"/>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91"/>
      <c r="AK276" s="119"/>
      <c r="AL276" s="119"/>
      <c r="AM276" s="119"/>
      <c r="AN276" s="119"/>
      <c r="AO276" s="119"/>
      <c r="AP276" s="119"/>
      <c r="AQ276" s="119"/>
      <c r="AR276" s="119"/>
      <c r="AS276" s="119"/>
      <c r="AT276" s="119"/>
      <c r="AU276" s="119"/>
      <c r="AV276" s="119"/>
      <c r="AW276" s="119"/>
      <c r="AX276" s="119"/>
      <c r="AY276" s="119"/>
      <c r="AZ276" s="119"/>
      <c r="BA276" s="119"/>
      <c r="BB276" s="119"/>
      <c r="BC276" s="119"/>
      <c r="BD276" s="119"/>
      <c r="BE276" s="119"/>
      <c r="BF276" s="119"/>
      <c r="BG276" s="119"/>
      <c r="BH276" s="119"/>
      <c r="BI276" s="119"/>
      <c r="BJ276" s="119"/>
      <c r="BK276" s="119"/>
      <c r="BL276" s="119"/>
      <c r="BM276" s="119"/>
      <c r="BN276" s="119"/>
      <c r="BO276" s="119"/>
      <c r="BP276" s="119"/>
      <c r="BQ276" s="119"/>
      <c r="BR276" s="119"/>
      <c r="BS276" s="119"/>
      <c r="BT276" s="119"/>
      <c r="BU276" s="119"/>
      <c r="BV276" s="119"/>
      <c r="BW276" s="119"/>
      <c r="BX276" s="119"/>
      <c r="BY276" s="119"/>
      <c r="BZ276" s="119"/>
      <c r="CA276" s="119"/>
      <c r="CB276" s="119"/>
      <c r="CC276" s="119"/>
      <c r="CD276" s="119"/>
      <c r="CE276" s="119"/>
      <c r="CF276" s="119"/>
      <c r="CG276" s="119"/>
      <c r="CH276" s="119"/>
      <c r="CI276" s="119"/>
      <c r="CJ276" s="119"/>
      <c r="CK276" s="119"/>
      <c r="CL276" s="119"/>
      <c r="CM276" s="119"/>
      <c r="CN276" s="119"/>
      <c r="CO276" s="119"/>
      <c r="CP276" s="119"/>
      <c r="CQ276" s="119"/>
      <c r="CR276" s="119"/>
      <c r="CS276" s="119"/>
      <c r="CT276" s="119"/>
      <c r="CU276" s="119"/>
      <c r="CV276" s="125"/>
      <c r="CW276" s="21"/>
      <c r="CX276" s="129"/>
    </row>
    <row r="277" spans="1:102" ht="15" customHeight="1" x14ac:dyDescent="0.25">
      <c r="A277" s="214"/>
      <c r="B277" s="211"/>
      <c r="C277" s="217"/>
      <c r="D277" s="220"/>
      <c r="E277" s="223"/>
      <c r="F277" s="30" t="s">
        <v>26</v>
      </c>
      <c r="G277" s="132" t="str">
        <f t="shared" ref="G277" si="86">IF(COUNTIF(I277:CV279,"&gt;0"),"Yes","No")</f>
        <v>No</v>
      </c>
      <c r="H277" s="92"/>
      <c r="I277" s="80"/>
      <c r="J277" s="80"/>
      <c r="K277" s="80"/>
      <c r="L277" s="80"/>
      <c r="M277" s="80"/>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93"/>
      <c r="AK277" s="120"/>
      <c r="AL277" s="120"/>
      <c r="AM277" s="120"/>
      <c r="AN277" s="120"/>
      <c r="AO277" s="120"/>
      <c r="AP277" s="120"/>
      <c r="AQ277" s="120"/>
      <c r="AR277" s="120"/>
      <c r="AS277" s="120"/>
      <c r="AT277" s="120"/>
      <c r="AU277" s="120"/>
      <c r="AV277" s="120"/>
      <c r="AW277" s="120"/>
      <c r="AX277" s="120"/>
      <c r="AY277" s="120"/>
      <c r="AZ277" s="120"/>
      <c r="BA277" s="120"/>
      <c r="BB277" s="120"/>
      <c r="BC277" s="120"/>
      <c r="BD277" s="120"/>
      <c r="BE277" s="120"/>
      <c r="BF277" s="120"/>
      <c r="BG277" s="120"/>
      <c r="BH277" s="120"/>
      <c r="BI277" s="120"/>
      <c r="BJ277" s="120"/>
      <c r="BK277" s="120"/>
      <c r="BL277" s="120"/>
      <c r="BM277" s="120"/>
      <c r="BN277" s="120"/>
      <c r="BO277" s="120"/>
      <c r="BP277" s="120"/>
      <c r="BQ277" s="120"/>
      <c r="BR277" s="120"/>
      <c r="BS277" s="120"/>
      <c r="BT277" s="120"/>
      <c r="BU277" s="120"/>
      <c r="BV277" s="120"/>
      <c r="BW277" s="120"/>
      <c r="BX277" s="120"/>
      <c r="BY277" s="120"/>
      <c r="BZ277" s="120"/>
      <c r="CA277" s="120"/>
      <c r="CB277" s="120"/>
      <c r="CC277" s="120"/>
      <c r="CD277" s="120"/>
      <c r="CE277" s="120"/>
      <c r="CF277" s="120"/>
      <c r="CG277" s="120"/>
      <c r="CH277" s="120"/>
      <c r="CI277" s="120"/>
      <c r="CJ277" s="120"/>
      <c r="CK277" s="120"/>
      <c r="CL277" s="120"/>
      <c r="CM277" s="120"/>
      <c r="CN277" s="120"/>
      <c r="CO277" s="120"/>
      <c r="CP277" s="120"/>
      <c r="CQ277" s="120"/>
      <c r="CR277" s="120"/>
      <c r="CS277" s="120"/>
      <c r="CT277" s="120"/>
      <c r="CU277" s="120"/>
      <c r="CV277" s="126"/>
      <c r="CW277" s="21"/>
      <c r="CX277" s="129"/>
    </row>
    <row r="278" spans="1:102" ht="15" customHeight="1" x14ac:dyDescent="0.25">
      <c r="A278" s="214"/>
      <c r="B278" s="211"/>
      <c r="C278" s="217"/>
      <c r="D278" s="220"/>
      <c r="E278" s="223"/>
      <c r="F278" s="30" t="s">
        <v>27</v>
      </c>
      <c r="G278" s="40"/>
      <c r="H278" s="92"/>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93"/>
      <c r="AK278" s="120"/>
      <c r="AL278" s="120"/>
      <c r="AM278" s="120"/>
      <c r="AN278" s="120"/>
      <c r="AO278" s="120"/>
      <c r="AP278" s="120"/>
      <c r="AQ278" s="120"/>
      <c r="AR278" s="120"/>
      <c r="AS278" s="120"/>
      <c r="AT278" s="120"/>
      <c r="AU278" s="120"/>
      <c r="AV278" s="120"/>
      <c r="AW278" s="120"/>
      <c r="AX278" s="120"/>
      <c r="AY278" s="120"/>
      <c r="AZ278" s="120"/>
      <c r="BA278" s="120"/>
      <c r="BB278" s="120"/>
      <c r="BC278" s="120"/>
      <c r="BD278" s="120"/>
      <c r="BE278" s="120"/>
      <c r="BF278" s="120"/>
      <c r="BG278" s="120"/>
      <c r="BH278" s="120"/>
      <c r="BI278" s="120"/>
      <c r="BJ278" s="120"/>
      <c r="BK278" s="120"/>
      <c r="BL278" s="120"/>
      <c r="BM278" s="120"/>
      <c r="BN278" s="120"/>
      <c r="BO278" s="120"/>
      <c r="BP278" s="120"/>
      <c r="BQ278" s="120"/>
      <c r="BR278" s="120"/>
      <c r="BS278" s="120"/>
      <c r="BT278" s="120"/>
      <c r="BU278" s="120"/>
      <c r="BV278" s="120"/>
      <c r="BW278" s="120"/>
      <c r="BX278" s="120"/>
      <c r="BY278" s="120"/>
      <c r="BZ278" s="120"/>
      <c r="CA278" s="120"/>
      <c r="CB278" s="120"/>
      <c r="CC278" s="120"/>
      <c r="CD278" s="120"/>
      <c r="CE278" s="120"/>
      <c r="CF278" s="120"/>
      <c r="CG278" s="120"/>
      <c r="CH278" s="120"/>
      <c r="CI278" s="120"/>
      <c r="CJ278" s="120"/>
      <c r="CK278" s="120"/>
      <c r="CL278" s="120"/>
      <c r="CM278" s="120"/>
      <c r="CN278" s="120"/>
      <c r="CO278" s="120"/>
      <c r="CP278" s="120"/>
      <c r="CQ278" s="120"/>
      <c r="CR278" s="120"/>
      <c r="CS278" s="120"/>
      <c r="CT278" s="120"/>
      <c r="CU278" s="120"/>
      <c r="CV278" s="126"/>
      <c r="CW278" s="21"/>
      <c r="CX278" s="129"/>
    </row>
    <row r="279" spans="1:102" ht="15" customHeight="1" thickBot="1" x14ac:dyDescent="0.3">
      <c r="A279" s="214"/>
      <c r="B279" s="211"/>
      <c r="C279" s="217"/>
      <c r="D279" s="220"/>
      <c r="E279" s="223"/>
      <c r="F279" s="30" t="s">
        <v>28</v>
      </c>
      <c r="G279" s="40"/>
      <c r="H279" s="92"/>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93"/>
      <c r="AK279" s="120"/>
      <c r="AL279" s="120"/>
      <c r="AM279" s="120"/>
      <c r="AN279" s="120"/>
      <c r="AO279" s="120"/>
      <c r="AP279" s="120"/>
      <c r="AQ279" s="120"/>
      <c r="AR279" s="120"/>
      <c r="AS279" s="120"/>
      <c r="AT279" s="120"/>
      <c r="AU279" s="120"/>
      <c r="AV279" s="120"/>
      <c r="AW279" s="120"/>
      <c r="AX279" s="120"/>
      <c r="AY279" s="120"/>
      <c r="AZ279" s="120"/>
      <c r="BA279" s="120"/>
      <c r="BB279" s="120"/>
      <c r="BC279" s="120"/>
      <c r="BD279" s="120"/>
      <c r="BE279" s="120"/>
      <c r="BF279" s="120"/>
      <c r="BG279" s="120"/>
      <c r="BH279" s="120"/>
      <c r="BI279" s="120"/>
      <c r="BJ279" s="120"/>
      <c r="BK279" s="120"/>
      <c r="BL279" s="120"/>
      <c r="BM279" s="120"/>
      <c r="BN279" s="120"/>
      <c r="BO279" s="120"/>
      <c r="BP279" s="120"/>
      <c r="BQ279" s="120"/>
      <c r="BR279" s="120"/>
      <c r="BS279" s="120"/>
      <c r="BT279" s="120"/>
      <c r="BU279" s="120"/>
      <c r="BV279" s="120"/>
      <c r="BW279" s="120"/>
      <c r="BX279" s="120"/>
      <c r="BY279" s="120"/>
      <c r="BZ279" s="120"/>
      <c r="CA279" s="120"/>
      <c r="CB279" s="120"/>
      <c r="CC279" s="120"/>
      <c r="CD279" s="120"/>
      <c r="CE279" s="120"/>
      <c r="CF279" s="120"/>
      <c r="CG279" s="120"/>
      <c r="CH279" s="120"/>
      <c r="CI279" s="120"/>
      <c r="CJ279" s="120"/>
      <c r="CK279" s="120"/>
      <c r="CL279" s="120"/>
      <c r="CM279" s="120"/>
      <c r="CN279" s="120"/>
      <c r="CO279" s="120"/>
      <c r="CP279" s="120"/>
      <c r="CQ279" s="120"/>
      <c r="CR279" s="120"/>
      <c r="CS279" s="120"/>
      <c r="CT279" s="120"/>
      <c r="CU279" s="120"/>
      <c r="CV279" s="126"/>
      <c r="CW279" s="21"/>
      <c r="CX279" s="129"/>
    </row>
    <row r="280" spans="1:102" ht="15" customHeight="1" x14ac:dyDescent="0.25">
      <c r="A280" s="214"/>
      <c r="B280" s="211"/>
      <c r="C280" s="217"/>
      <c r="D280" s="220"/>
      <c r="E280" s="223"/>
      <c r="F280" s="61" t="s">
        <v>29</v>
      </c>
      <c r="G280" s="133" t="str">
        <f t="shared" ref="G280" si="87">IF(COUNTIF(I280:CV282,"&gt;0"),"Yes","No")</f>
        <v>No</v>
      </c>
      <c r="H280" s="94"/>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95"/>
      <c r="AK280" s="121"/>
      <c r="AL280" s="121"/>
      <c r="AM280" s="121"/>
      <c r="AN280" s="121"/>
      <c r="AO280" s="121"/>
      <c r="AP280" s="121"/>
      <c r="AQ280" s="121"/>
      <c r="AR280" s="121"/>
      <c r="AS280" s="121"/>
      <c r="AT280" s="121"/>
      <c r="AU280" s="121"/>
      <c r="AV280" s="121"/>
      <c r="AW280" s="121"/>
      <c r="AX280" s="121"/>
      <c r="AY280" s="121"/>
      <c r="AZ280" s="121"/>
      <c r="BA280" s="121"/>
      <c r="BB280" s="121"/>
      <c r="BC280" s="121"/>
      <c r="BD280" s="121"/>
      <c r="BE280" s="121"/>
      <c r="BF280" s="121"/>
      <c r="BG280" s="121"/>
      <c r="BH280" s="121"/>
      <c r="BI280" s="121"/>
      <c r="BJ280" s="121"/>
      <c r="BK280" s="121"/>
      <c r="BL280" s="121"/>
      <c r="BM280" s="121"/>
      <c r="BN280" s="121"/>
      <c r="BO280" s="121"/>
      <c r="BP280" s="121"/>
      <c r="BQ280" s="121"/>
      <c r="BR280" s="121"/>
      <c r="BS280" s="121"/>
      <c r="BT280" s="121"/>
      <c r="BU280" s="121"/>
      <c r="BV280" s="121"/>
      <c r="BW280" s="121"/>
      <c r="BX280" s="121"/>
      <c r="BY280" s="121"/>
      <c r="BZ280" s="121"/>
      <c r="CA280" s="121"/>
      <c r="CB280" s="121"/>
      <c r="CC280" s="121"/>
      <c r="CD280" s="121"/>
      <c r="CE280" s="121"/>
      <c r="CF280" s="121"/>
      <c r="CG280" s="121"/>
      <c r="CH280" s="121"/>
      <c r="CI280" s="121"/>
      <c r="CJ280" s="121"/>
      <c r="CK280" s="121"/>
      <c r="CL280" s="121"/>
      <c r="CM280" s="121"/>
      <c r="CN280" s="121"/>
      <c r="CO280" s="121"/>
      <c r="CP280" s="121"/>
      <c r="CQ280" s="121"/>
      <c r="CR280" s="121"/>
      <c r="CS280" s="121"/>
      <c r="CT280" s="121"/>
      <c r="CU280" s="121"/>
      <c r="CV280" s="127"/>
      <c r="CW280" s="21"/>
      <c r="CX280" s="129"/>
    </row>
    <row r="281" spans="1:102" ht="15" customHeight="1" x14ac:dyDescent="0.25">
      <c r="A281" s="214"/>
      <c r="B281" s="211"/>
      <c r="C281" s="217"/>
      <c r="D281" s="220"/>
      <c r="E281" s="223"/>
      <c r="F281" s="61" t="s">
        <v>30</v>
      </c>
      <c r="G281" s="40"/>
      <c r="H281" s="94"/>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95"/>
      <c r="AK281" s="121"/>
      <c r="AL281" s="121"/>
      <c r="AM281" s="121"/>
      <c r="AN281" s="121"/>
      <c r="AO281" s="121"/>
      <c r="AP281" s="121"/>
      <c r="AQ281" s="121"/>
      <c r="AR281" s="121"/>
      <c r="AS281" s="121"/>
      <c r="AT281" s="121"/>
      <c r="AU281" s="121"/>
      <c r="AV281" s="121"/>
      <c r="AW281" s="121"/>
      <c r="AX281" s="121"/>
      <c r="AY281" s="121"/>
      <c r="AZ281" s="121"/>
      <c r="BA281" s="121"/>
      <c r="BB281" s="121"/>
      <c r="BC281" s="121"/>
      <c r="BD281" s="121"/>
      <c r="BE281" s="121"/>
      <c r="BF281" s="121"/>
      <c r="BG281" s="121"/>
      <c r="BH281" s="121"/>
      <c r="BI281" s="121"/>
      <c r="BJ281" s="121"/>
      <c r="BK281" s="121"/>
      <c r="BL281" s="121"/>
      <c r="BM281" s="121"/>
      <c r="BN281" s="121"/>
      <c r="BO281" s="121"/>
      <c r="BP281" s="121"/>
      <c r="BQ281" s="121"/>
      <c r="BR281" s="121"/>
      <c r="BS281" s="121"/>
      <c r="BT281" s="121"/>
      <c r="BU281" s="121"/>
      <c r="BV281" s="121"/>
      <c r="BW281" s="121"/>
      <c r="BX281" s="121"/>
      <c r="BY281" s="121"/>
      <c r="BZ281" s="121"/>
      <c r="CA281" s="121"/>
      <c r="CB281" s="121"/>
      <c r="CC281" s="121"/>
      <c r="CD281" s="121"/>
      <c r="CE281" s="121"/>
      <c r="CF281" s="121"/>
      <c r="CG281" s="121"/>
      <c r="CH281" s="121"/>
      <c r="CI281" s="121"/>
      <c r="CJ281" s="121"/>
      <c r="CK281" s="121"/>
      <c r="CL281" s="121"/>
      <c r="CM281" s="121"/>
      <c r="CN281" s="121"/>
      <c r="CO281" s="121"/>
      <c r="CP281" s="121"/>
      <c r="CQ281" s="121"/>
      <c r="CR281" s="121"/>
      <c r="CS281" s="121"/>
      <c r="CT281" s="121"/>
      <c r="CU281" s="121"/>
      <c r="CV281" s="127"/>
      <c r="CW281" s="21"/>
      <c r="CX281" s="129"/>
    </row>
    <row r="282" spans="1:102" ht="15" customHeight="1" thickBot="1" x14ac:dyDescent="0.3">
      <c r="A282" s="215"/>
      <c r="B282" s="212"/>
      <c r="C282" s="218"/>
      <c r="D282" s="221"/>
      <c r="E282" s="224"/>
      <c r="F282" s="63" t="s">
        <v>31</v>
      </c>
      <c r="G282" s="43"/>
      <c r="H282" s="96"/>
      <c r="I282" s="64"/>
      <c r="J282" s="64"/>
      <c r="K282" s="64"/>
      <c r="L282" s="64"/>
      <c r="M282" s="64"/>
      <c r="N282" s="64"/>
      <c r="O282" s="64"/>
      <c r="P282" s="64"/>
      <c r="Q282" s="64"/>
      <c r="R282" s="64"/>
      <c r="S282" s="64"/>
      <c r="T282" s="64"/>
      <c r="U282" s="64"/>
      <c r="V282" s="64"/>
      <c r="W282" s="64"/>
      <c r="X282" s="64"/>
      <c r="Y282" s="64"/>
      <c r="Z282" s="64"/>
      <c r="AA282" s="64"/>
      <c r="AB282" s="64"/>
      <c r="AC282" s="64"/>
      <c r="AD282" s="64"/>
      <c r="AE282" s="64"/>
      <c r="AF282" s="64"/>
      <c r="AG282" s="64"/>
      <c r="AH282" s="64"/>
      <c r="AI282" s="64"/>
      <c r="AJ282" s="97"/>
      <c r="AK282" s="122"/>
      <c r="AL282" s="122"/>
      <c r="AM282" s="122"/>
      <c r="AN282" s="122"/>
      <c r="AO282" s="122"/>
      <c r="AP282" s="122"/>
      <c r="AQ282" s="122"/>
      <c r="AR282" s="122"/>
      <c r="AS282" s="122"/>
      <c r="AT282" s="122"/>
      <c r="AU282" s="122"/>
      <c r="AV282" s="122"/>
      <c r="AW282" s="122"/>
      <c r="AX282" s="122"/>
      <c r="AY282" s="122"/>
      <c r="AZ282" s="122"/>
      <c r="BA282" s="122"/>
      <c r="BB282" s="122"/>
      <c r="BC282" s="122"/>
      <c r="BD282" s="122"/>
      <c r="BE282" s="122"/>
      <c r="BF282" s="122"/>
      <c r="BG282" s="122"/>
      <c r="BH282" s="122"/>
      <c r="BI282" s="122"/>
      <c r="BJ282" s="122"/>
      <c r="BK282" s="122"/>
      <c r="BL282" s="122"/>
      <c r="BM282" s="122"/>
      <c r="BN282" s="122"/>
      <c r="BO282" s="122"/>
      <c r="BP282" s="122"/>
      <c r="BQ282" s="122"/>
      <c r="BR282" s="122"/>
      <c r="BS282" s="122"/>
      <c r="BT282" s="122"/>
      <c r="BU282" s="122"/>
      <c r="BV282" s="122"/>
      <c r="BW282" s="122"/>
      <c r="BX282" s="122"/>
      <c r="BY282" s="122"/>
      <c r="BZ282" s="122"/>
      <c r="CA282" s="122"/>
      <c r="CB282" s="122"/>
      <c r="CC282" s="122"/>
      <c r="CD282" s="122"/>
      <c r="CE282" s="122"/>
      <c r="CF282" s="122"/>
      <c r="CG282" s="122"/>
      <c r="CH282" s="122"/>
      <c r="CI282" s="122"/>
      <c r="CJ282" s="122"/>
      <c r="CK282" s="122"/>
      <c r="CL282" s="122"/>
      <c r="CM282" s="122"/>
      <c r="CN282" s="122"/>
      <c r="CO282" s="122"/>
      <c r="CP282" s="122"/>
      <c r="CQ282" s="122"/>
      <c r="CR282" s="122"/>
      <c r="CS282" s="122"/>
      <c r="CT282" s="122"/>
      <c r="CU282" s="122"/>
      <c r="CV282" s="128"/>
      <c r="CW282" s="21"/>
      <c r="CX282" s="129"/>
    </row>
    <row r="283" spans="1:102" ht="15" customHeight="1" thickBot="1" x14ac:dyDescent="0.3">
      <c r="A283" s="213"/>
      <c r="B283" s="113" t="s">
        <v>17</v>
      </c>
      <c r="C283" s="216"/>
      <c r="D283" s="219"/>
      <c r="E283" s="222"/>
      <c r="F283" s="42" t="s">
        <v>18</v>
      </c>
      <c r="G283" s="22" t="str">
        <f t="shared" ref="G283" si="88">IF(COUNTIF(I283:CV285,"&gt;0"),"Yes","No")</f>
        <v>No</v>
      </c>
      <c r="H283" s="87"/>
      <c r="I283" s="84"/>
      <c r="J283" s="83"/>
      <c r="K283" s="83"/>
      <c r="L283" s="83"/>
      <c r="M283" s="83"/>
      <c r="N283" s="84"/>
      <c r="O283" s="84"/>
      <c r="P283" s="84"/>
      <c r="Q283" s="84"/>
      <c r="R283" s="84"/>
      <c r="S283" s="84"/>
      <c r="T283" s="84"/>
      <c r="U283" s="84"/>
      <c r="V283" s="84"/>
      <c r="W283" s="84"/>
      <c r="X283" s="84"/>
      <c r="Y283" s="84"/>
      <c r="Z283" s="84"/>
      <c r="AA283" s="84"/>
      <c r="AB283" s="84"/>
      <c r="AC283" s="84"/>
      <c r="AD283" s="84"/>
      <c r="AE283" s="84"/>
      <c r="AF283" s="84"/>
      <c r="AG283" s="84"/>
      <c r="AH283" s="84"/>
      <c r="AI283" s="84"/>
      <c r="AJ283" s="88"/>
      <c r="AK283" s="117"/>
      <c r="AL283" s="117"/>
      <c r="AM283" s="117"/>
      <c r="AN283" s="117"/>
      <c r="AO283" s="117"/>
      <c r="AP283" s="117"/>
      <c r="AQ283" s="117"/>
      <c r="AR283" s="117"/>
      <c r="AS283" s="117"/>
      <c r="AT283" s="117"/>
      <c r="AU283" s="117"/>
      <c r="AV283" s="117"/>
      <c r="AW283" s="117"/>
      <c r="AX283" s="117"/>
      <c r="AY283" s="117"/>
      <c r="AZ283" s="117"/>
      <c r="BA283" s="117"/>
      <c r="BB283" s="117"/>
      <c r="BC283" s="117"/>
      <c r="BD283" s="117"/>
      <c r="BE283" s="117"/>
      <c r="BF283" s="117"/>
      <c r="BG283" s="117"/>
      <c r="BH283" s="117"/>
      <c r="BI283" s="117"/>
      <c r="BJ283" s="117"/>
      <c r="BK283" s="117"/>
      <c r="BL283" s="117"/>
      <c r="BM283" s="117"/>
      <c r="BN283" s="117"/>
      <c r="BO283" s="117"/>
      <c r="BP283" s="117"/>
      <c r="BQ283" s="117"/>
      <c r="BR283" s="117"/>
      <c r="BS283" s="117"/>
      <c r="BT283" s="117"/>
      <c r="BU283" s="117"/>
      <c r="BV283" s="117"/>
      <c r="BW283" s="117"/>
      <c r="BX283" s="117"/>
      <c r="BY283" s="117"/>
      <c r="BZ283" s="117"/>
      <c r="CA283" s="117"/>
      <c r="CB283" s="117"/>
      <c r="CC283" s="117"/>
      <c r="CD283" s="117"/>
      <c r="CE283" s="117"/>
      <c r="CF283" s="117"/>
      <c r="CG283" s="117"/>
      <c r="CH283" s="117"/>
      <c r="CI283" s="117"/>
      <c r="CJ283" s="117"/>
      <c r="CK283" s="117"/>
      <c r="CL283" s="117"/>
      <c r="CM283" s="117"/>
      <c r="CN283" s="117"/>
      <c r="CO283" s="117"/>
      <c r="CP283" s="117"/>
      <c r="CQ283" s="117"/>
      <c r="CR283" s="117"/>
      <c r="CS283" s="117"/>
      <c r="CT283" s="117"/>
      <c r="CU283" s="117"/>
      <c r="CV283" s="123"/>
      <c r="CW283" s="21"/>
      <c r="CX283" s="129"/>
    </row>
    <row r="284" spans="1:102" ht="15" customHeight="1" thickBot="1" x14ac:dyDescent="0.3">
      <c r="A284" s="214"/>
      <c r="B284" s="114"/>
      <c r="C284" s="217"/>
      <c r="D284" s="220"/>
      <c r="E284" s="223"/>
      <c r="F284" s="28" t="s">
        <v>20</v>
      </c>
      <c r="G284" s="40"/>
      <c r="H284" s="87"/>
      <c r="I284" s="26"/>
      <c r="J284" s="81"/>
      <c r="K284" s="81"/>
      <c r="L284" s="81"/>
      <c r="M284" s="81"/>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89"/>
      <c r="AK284" s="118"/>
      <c r="AL284" s="118"/>
      <c r="AM284" s="118"/>
      <c r="AN284" s="118"/>
      <c r="AO284" s="118"/>
      <c r="AP284" s="118"/>
      <c r="AQ284" s="118"/>
      <c r="AR284" s="118"/>
      <c r="AS284" s="118"/>
      <c r="AT284" s="118"/>
      <c r="AU284" s="118"/>
      <c r="AV284" s="118"/>
      <c r="AW284" s="118"/>
      <c r="AX284" s="118"/>
      <c r="AY284" s="118"/>
      <c r="AZ284" s="118"/>
      <c r="BA284" s="118"/>
      <c r="BB284" s="118"/>
      <c r="BC284" s="118"/>
      <c r="BD284" s="118"/>
      <c r="BE284" s="118"/>
      <c r="BF284" s="118"/>
      <c r="BG284" s="118"/>
      <c r="BH284" s="118"/>
      <c r="BI284" s="118"/>
      <c r="BJ284" s="118"/>
      <c r="BK284" s="118"/>
      <c r="BL284" s="118"/>
      <c r="BM284" s="118"/>
      <c r="BN284" s="118"/>
      <c r="BO284" s="118"/>
      <c r="BP284" s="118"/>
      <c r="BQ284" s="118"/>
      <c r="BR284" s="118"/>
      <c r="BS284" s="118"/>
      <c r="BT284" s="118"/>
      <c r="BU284" s="118"/>
      <c r="BV284" s="118"/>
      <c r="BW284" s="118"/>
      <c r="BX284" s="118"/>
      <c r="BY284" s="118"/>
      <c r="BZ284" s="118"/>
      <c r="CA284" s="118"/>
      <c r="CB284" s="118"/>
      <c r="CC284" s="118"/>
      <c r="CD284" s="118"/>
      <c r="CE284" s="118"/>
      <c r="CF284" s="118"/>
      <c r="CG284" s="118"/>
      <c r="CH284" s="118"/>
      <c r="CI284" s="118"/>
      <c r="CJ284" s="118"/>
      <c r="CK284" s="118"/>
      <c r="CL284" s="118"/>
      <c r="CM284" s="118"/>
      <c r="CN284" s="118"/>
      <c r="CO284" s="118"/>
      <c r="CP284" s="118"/>
      <c r="CQ284" s="118"/>
      <c r="CR284" s="118"/>
      <c r="CS284" s="118"/>
      <c r="CT284" s="118"/>
      <c r="CU284" s="118"/>
      <c r="CV284" s="124"/>
      <c r="CW284" s="21"/>
      <c r="CX284" s="129"/>
    </row>
    <row r="285" spans="1:102" ht="15" customHeight="1" thickBot="1" x14ac:dyDescent="0.3">
      <c r="A285" s="214"/>
      <c r="B285" s="113" t="s">
        <v>21</v>
      </c>
      <c r="C285" s="217"/>
      <c r="D285" s="220"/>
      <c r="E285" s="223"/>
      <c r="F285" s="28" t="s">
        <v>22</v>
      </c>
      <c r="G285" s="40"/>
      <c r="H285" s="87"/>
      <c r="I285" s="26"/>
      <c r="J285" s="81"/>
      <c r="K285" s="81"/>
      <c r="L285" s="81"/>
      <c r="M285" s="81"/>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89"/>
      <c r="AK285" s="118"/>
      <c r="AL285" s="118"/>
      <c r="AM285" s="118"/>
      <c r="AN285" s="118"/>
      <c r="AO285" s="118"/>
      <c r="AP285" s="118"/>
      <c r="AQ285" s="118"/>
      <c r="AR285" s="118"/>
      <c r="AS285" s="118"/>
      <c r="AT285" s="118"/>
      <c r="AU285" s="118"/>
      <c r="AV285" s="118"/>
      <c r="AW285" s="118"/>
      <c r="AX285" s="118"/>
      <c r="AY285" s="118"/>
      <c r="AZ285" s="118"/>
      <c r="BA285" s="118"/>
      <c r="BB285" s="118"/>
      <c r="BC285" s="118"/>
      <c r="BD285" s="118"/>
      <c r="BE285" s="118"/>
      <c r="BF285" s="118"/>
      <c r="BG285" s="118"/>
      <c r="BH285" s="118"/>
      <c r="BI285" s="118"/>
      <c r="BJ285" s="118"/>
      <c r="BK285" s="118"/>
      <c r="BL285" s="118"/>
      <c r="BM285" s="118"/>
      <c r="BN285" s="118"/>
      <c r="BO285" s="118"/>
      <c r="BP285" s="118"/>
      <c r="BQ285" s="118"/>
      <c r="BR285" s="118"/>
      <c r="BS285" s="118"/>
      <c r="BT285" s="118"/>
      <c r="BU285" s="118"/>
      <c r="BV285" s="118"/>
      <c r="BW285" s="118"/>
      <c r="BX285" s="118"/>
      <c r="BY285" s="118"/>
      <c r="BZ285" s="118"/>
      <c r="CA285" s="118"/>
      <c r="CB285" s="118"/>
      <c r="CC285" s="118"/>
      <c r="CD285" s="118"/>
      <c r="CE285" s="118"/>
      <c r="CF285" s="118"/>
      <c r="CG285" s="118"/>
      <c r="CH285" s="118"/>
      <c r="CI285" s="118"/>
      <c r="CJ285" s="118"/>
      <c r="CK285" s="118"/>
      <c r="CL285" s="118"/>
      <c r="CM285" s="118"/>
      <c r="CN285" s="118"/>
      <c r="CO285" s="118"/>
      <c r="CP285" s="118"/>
      <c r="CQ285" s="118"/>
      <c r="CR285" s="118"/>
      <c r="CS285" s="118"/>
      <c r="CT285" s="118"/>
      <c r="CU285" s="118"/>
      <c r="CV285" s="124"/>
      <c r="CW285" s="21"/>
      <c r="CX285" s="129"/>
    </row>
    <row r="286" spans="1:102" ht="15" customHeight="1" x14ac:dyDescent="0.25">
      <c r="A286" s="214"/>
      <c r="B286" s="210"/>
      <c r="C286" s="217"/>
      <c r="D286" s="220"/>
      <c r="E286" s="223"/>
      <c r="F286" s="29" t="s">
        <v>23</v>
      </c>
      <c r="G286" s="131" t="str">
        <f t="shared" ref="G286" si="89">IF(COUNTIF(I286:CV288,"&gt;0"),"Yes","No")</f>
        <v>No</v>
      </c>
      <c r="H286" s="90"/>
      <c r="I286" s="27"/>
      <c r="J286" s="82"/>
      <c r="K286" s="82"/>
      <c r="L286" s="82"/>
      <c r="M286" s="82"/>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91"/>
      <c r="AK286" s="119"/>
      <c r="AL286" s="119"/>
      <c r="AM286" s="119"/>
      <c r="AN286" s="119"/>
      <c r="AO286" s="119"/>
      <c r="AP286" s="119"/>
      <c r="AQ286" s="119"/>
      <c r="AR286" s="119"/>
      <c r="AS286" s="119"/>
      <c r="AT286" s="119"/>
      <c r="AU286" s="119"/>
      <c r="AV286" s="119"/>
      <c r="AW286" s="119"/>
      <c r="AX286" s="119"/>
      <c r="AY286" s="119"/>
      <c r="AZ286" s="119"/>
      <c r="BA286" s="119"/>
      <c r="BB286" s="119"/>
      <c r="BC286" s="119"/>
      <c r="BD286" s="119"/>
      <c r="BE286" s="119"/>
      <c r="BF286" s="119"/>
      <c r="BG286" s="119"/>
      <c r="BH286" s="119"/>
      <c r="BI286" s="119"/>
      <c r="BJ286" s="119"/>
      <c r="BK286" s="119"/>
      <c r="BL286" s="119"/>
      <c r="BM286" s="119"/>
      <c r="BN286" s="119"/>
      <c r="BO286" s="119"/>
      <c r="BP286" s="119"/>
      <c r="BQ286" s="119"/>
      <c r="BR286" s="119"/>
      <c r="BS286" s="119"/>
      <c r="BT286" s="119"/>
      <c r="BU286" s="119"/>
      <c r="BV286" s="119"/>
      <c r="BW286" s="119"/>
      <c r="BX286" s="119"/>
      <c r="BY286" s="119"/>
      <c r="BZ286" s="119"/>
      <c r="CA286" s="119"/>
      <c r="CB286" s="119"/>
      <c r="CC286" s="119"/>
      <c r="CD286" s="119"/>
      <c r="CE286" s="119"/>
      <c r="CF286" s="119"/>
      <c r="CG286" s="119"/>
      <c r="CH286" s="119"/>
      <c r="CI286" s="119"/>
      <c r="CJ286" s="119"/>
      <c r="CK286" s="119"/>
      <c r="CL286" s="119"/>
      <c r="CM286" s="119"/>
      <c r="CN286" s="119"/>
      <c r="CO286" s="119"/>
      <c r="CP286" s="119"/>
      <c r="CQ286" s="119"/>
      <c r="CR286" s="119"/>
      <c r="CS286" s="119"/>
      <c r="CT286" s="119"/>
      <c r="CU286" s="119"/>
      <c r="CV286" s="125"/>
      <c r="CW286" s="21"/>
      <c r="CX286" s="129"/>
    </row>
    <row r="287" spans="1:102" ht="15" customHeight="1" x14ac:dyDescent="0.25">
      <c r="A287" s="214"/>
      <c r="B287" s="211"/>
      <c r="C287" s="217"/>
      <c r="D287" s="220"/>
      <c r="E287" s="223"/>
      <c r="F287" s="29" t="s">
        <v>24</v>
      </c>
      <c r="G287" s="40"/>
      <c r="H287" s="90"/>
      <c r="I287" s="27"/>
      <c r="J287" s="82"/>
      <c r="K287" s="82"/>
      <c r="L287" s="82"/>
      <c r="M287" s="82"/>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91"/>
      <c r="AK287" s="119"/>
      <c r="AL287" s="119"/>
      <c r="AM287" s="119"/>
      <c r="AN287" s="119"/>
      <c r="AO287" s="119"/>
      <c r="AP287" s="119"/>
      <c r="AQ287" s="119"/>
      <c r="AR287" s="119"/>
      <c r="AS287" s="119"/>
      <c r="AT287" s="119"/>
      <c r="AU287" s="119"/>
      <c r="AV287" s="119"/>
      <c r="AW287" s="119"/>
      <c r="AX287" s="119"/>
      <c r="AY287" s="119"/>
      <c r="AZ287" s="119"/>
      <c r="BA287" s="119"/>
      <c r="BB287" s="119"/>
      <c r="BC287" s="119"/>
      <c r="BD287" s="119"/>
      <c r="BE287" s="119"/>
      <c r="BF287" s="119"/>
      <c r="BG287" s="119"/>
      <c r="BH287" s="119"/>
      <c r="BI287" s="119"/>
      <c r="BJ287" s="119"/>
      <c r="BK287" s="119"/>
      <c r="BL287" s="119"/>
      <c r="BM287" s="119"/>
      <c r="BN287" s="119"/>
      <c r="BO287" s="119"/>
      <c r="BP287" s="119"/>
      <c r="BQ287" s="119"/>
      <c r="BR287" s="119"/>
      <c r="BS287" s="119"/>
      <c r="BT287" s="119"/>
      <c r="BU287" s="119"/>
      <c r="BV287" s="119"/>
      <c r="BW287" s="119"/>
      <c r="BX287" s="119"/>
      <c r="BY287" s="119"/>
      <c r="BZ287" s="119"/>
      <c r="CA287" s="119"/>
      <c r="CB287" s="119"/>
      <c r="CC287" s="119"/>
      <c r="CD287" s="119"/>
      <c r="CE287" s="119"/>
      <c r="CF287" s="119"/>
      <c r="CG287" s="119"/>
      <c r="CH287" s="119"/>
      <c r="CI287" s="119"/>
      <c r="CJ287" s="119"/>
      <c r="CK287" s="119"/>
      <c r="CL287" s="119"/>
      <c r="CM287" s="119"/>
      <c r="CN287" s="119"/>
      <c r="CO287" s="119"/>
      <c r="CP287" s="119"/>
      <c r="CQ287" s="119"/>
      <c r="CR287" s="119"/>
      <c r="CS287" s="119"/>
      <c r="CT287" s="119"/>
      <c r="CU287" s="119"/>
      <c r="CV287" s="125"/>
      <c r="CW287" s="21"/>
      <c r="CX287" s="129"/>
    </row>
    <row r="288" spans="1:102" ht="15" customHeight="1" thickBot="1" x14ac:dyDescent="0.3">
      <c r="A288" s="214"/>
      <c r="B288" s="211"/>
      <c r="C288" s="217"/>
      <c r="D288" s="220"/>
      <c r="E288" s="223"/>
      <c r="F288" s="29" t="s">
        <v>25</v>
      </c>
      <c r="G288" s="40"/>
      <c r="H288" s="90"/>
      <c r="I288" s="27"/>
      <c r="J288" s="82"/>
      <c r="K288" s="82"/>
      <c r="L288" s="82"/>
      <c r="M288" s="82"/>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91"/>
      <c r="AK288" s="119"/>
      <c r="AL288" s="119"/>
      <c r="AM288" s="119"/>
      <c r="AN288" s="119"/>
      <c r="AO288" s="119"/>
      <c r="AP288" s="119"/>
      <c r="AQ288" s="119"/>
      <c r="AR288" s="119"/>
      <c r="AS288" s="119"/>
      <c r="AT288" s="119"/>
      <c r="AU288" s="119"/>
      <c r="AV288" s="119"/>
      <c r="AW288" s="119"/>
      <c r="AX288" s="119"/>
      <c r="AY288" s="119"/>
      <c r="AZ288" s="119"/>
      <c r="BA288" s="119"/>
      <c r="BB288" s="119"/>
      <c r="BC288" s="119"/>
      <c r="BD288" s="119"/>
      <c r="BE288" s="119"/>
      <c r="BF288" s="119"/>
      <c r="BG288" s="119"/>
      <c r="BH288" s="119"/>
      <c r="BI288" s="119"/>
      <c r="BJ288" s="119"/>
      <c r="BK288" s="119"/>
      <c r="BL288" s="119"/>
      <c r="BM288" s="119"/>
      <c r="BN288" s="119"/>
      <c r="BO288" s="119"/>
      <c r="BP288" s="119"/>
      <c r="BQ288" s="119"/>
      <c r="BR288" s="119"/>
      <c r="BS288" s="119"/>
      <c r="BT288" s="119"/>
      <c r="BU288" s="119"/>
      <c r="BV288" s="119"/>
      <c r="BW288" s="119"/>
      <c r="BX288" s="119"/>
      <c r="BY288" s="119"/>
      <c r="BZ288" s="119"/>
      <c r="CA288" s="119"/>
      <c r="CB288" s="119"/>
      <c r="CC288" s="119"/>
      <c r="CD288" s="119"/>
      <c r="CE288" s="119"/>
      <c r="CF288" s="119"/>
      <c r="CG288" s="119"/>
      <c r="CH288" s="119"/>
      <c r="CI288" s="119"/>
      <c r="CJ288" s="119"/>
      <c r="CK288" s="119"/>
      <c r="CL288" s="119"/>
      <c r="CM288" s="119"/>
      <c r="CN288" s="119"/>
      <c r="CO288" s="119"/>
      <c r="CP288" s="119"/>
      <c r="CQ288" s="119"/>
      <c r="CR288" s="119"/>
      <c r="CS288" s="119"/>
      <c r="CT288" s="119"/>
      <c r="CU288" s="119"/>
      <c r="CV288" s="125"/>
      <c r="CW288" s="21"/>
      <c r="CX288" s="129"/>
    </row>
    <row r="289" spans="1:102" ht="15" customHeight="1" x14ac:dyDescent="0.25">
      <c r="A289" s="214"/>
      <c r="B289" s="211"/>
      <c r="C289" s="217"/>
      <c r="D289" s="220"/>
      <c r="E289" s="223"/>
      <c r="F289" s="30" t="s">
        <v>26</v>
      </c>
      <c r="G289" s="132" t="str">
        <f t="shared" ref="G289" si="90">IF(COUNTIF(I289:CV291,"&gt;0"),"Yes","No")</f>
        <v>No</v>
      </c>
      <c r="H289" s="92"/>
      <c r="I289" s="80"/>
      <c r="J289" s="80"/>
      <c r="K289" s="80"/>
      <c r="L289" s="80"/>
      <c r="M289" s="80"/>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93"/>
      <c r="AK289" s="120"/>
      <c r="AL289" s="120"/>
      <c r="AM289" s="120"/>
      <c r="AN289" s="120"/>
      <c r="AO289" s="120"/>
      <c r="AP289" s="120"/>
      <c r="AQ289" s="120"/>
      <c r="AR289" s="120"/>
      <c r="AS289" s="120"/>
      <c r="AT289" s="120"/>
      <c r="AU289" s="120"/>
      <c r="AV289" s="120"/>
      <c r="AW289" s="120"/>
      <c r="AX289" s="120"/>
      <c r="AY289" s="120"/>
      <c r="AZ289" s="120"/>
      <c r="BA289" s="120"/>
      <c r="BB289" s="120"/>
      <c r="BC289" s="120"/>
      <c r="BD289" s="120"/>
      <c r="BE289" s="120"/>
      <c r="BF289" s="120"/>
      <c r="BG289" s="120"/>
      <c r="BH289" s="120"/>
      <c r="BI289" s="120"/>
      <c r="BJ289" s="120"/>
      <c r="BK289" s="120"/>
      <c r="BL289" s="120"/>
      <c r="BM289" s="120"/>
      <c r="BN289" s="120"/>
      <c r="BO289" s="120"/>
      <c r="BP289" s="120"/>
      <c r="BQ289" s="120"/>
      <c r="BR289" s="120"/>
      <c r="BS289" s="120"/>
      <c r="BT289" s="120"/>
      <c r="BU289" s="120"/>
      <c r="BV289" s="120"/>
      <c r="BW289" s="120"/>
      <c r="BX289" s="120"/>
      <c r="BY289" s="120"/>
      <c r="BZ289" s="120"/>
      <c r="CA289" s="120"/>
      <c r="CB289" s="120"/>
      <c r="CC289" s="120"/>
      <c r="CD289" s="120"/>
      <c r="CE289" s="120"/>
      <c r="CF289" s="120"/>
      <c r="CG289" s="120"/>
      <c r="CH289" s="120"/>
      <c r="CI289" s="120"/>
      <c r="CJ289" s="120"/>
      <c r="CK289" s="120"/>
      <c r="CL289" s="120"/>
      <c r="CM289" s="120"/>
      <c r="CN289" s="120"/>
      <c r="CO289" s="120"/>
      <c r="CP289" s="120"/>
      <c r="CQ289" s="120"/>
      <c r="CR289" s="120"/>
      <c r="CS289" s="120"/>
      <c r="CT289" s="120"/>
      <c r="CU289" s="120"/>
      <c r="CV289" s="126"/>
      <c r="CW289" s="21"/>
      <c r="CX289" s="129"/>
    </row>
    <row r="290" spans="1:102" ht="15" customHeight="1" x14ac:dyDescent="0.25">
      <c r="A290" s="214"/>
      <c r="B290" s="211"/>
      <c r="C290" s="217"/>
      <c r="D290" s="220"/>
      <c r="E290" s="223"/>
      <c r="F290" s="30" t="s">
        <v>27</v>
      </c>
      <c r="G290" s="40"/>
      <c r="H290" s="92"/>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93"/>
      <c r="AK290" s="120"/>
      <c r="AL290" s="120"/>
      <c r="AM290" s="120"/>
      <c r="AN290" s="120"/>
      <c r="AO290" s="120"/>
      <c r="AP290" s="120"/>
      <c r="AQ290" s="120"/>
      <c r="AR290" s="120"/>
      <c r="AS290" s="120"/>
      <c r="AT290" s="120"/>
      <c r="AU290" s="120"/>
      <c r="AV290" s="120"/>
      <c r="AW290" s="120"/>
      <c r="AX290" s="120"/>
      <c r="AY290" s="120"/>
      <c r="AZ290" s="120"/>
      <c r="BA290" s="120"/>
      <c r="BB290" s="120"/>
      <c r="BC290" s="120"/>
      <c r="BD290" s="120"/>
      <c r="BE290" s="120"/>
      <c r="BF290" s="120"/>
      <c r="BG290" s="120"/>
      <c r="BH290" s="120"/>
      <c r="BI290" s="120"/>
      <c r="BJ290" s="120"/>
      <c r="BK290" s="120"/>
      <c r="BL290" s="120"/>
      <c r="BM290" s="120"/>
      <c r="BN290" s="120"/>
      <c r="BO290" s="120"/>
      <c r="BP290" s="120"/>
      <c r="BQ290" s="120"/>
      <c r="BR290" s="120"/>
      <c r="BS290" s="120"/>
      <c r="BT290" s="120"/>
      <c r="BU290" s="120"/>
      <c r="BV290" s="120"/>
      <c r="BW290" s="120"/>
      <c r="BX290" s="120"/>
      <c r="BY290" s="120"/>
      <c r="BZ290" s="120"/>
      <c r="CA290" s="120"/>
      <c r="CB290" s="120"/>
      <c r="CC290" s="120"/>
      <c r="CD290" s="120"/>
      <c r="CE290" s="120"/>
      <c r="CF290" s="120"/>
      <c r="CG290" s="120"/>
      <c r="CH290" s="120"/>
      <c r="CI290" s="120"/>
      <c r="CJ290" s="120"/>
      <c r="CK290" s="120"/>
      <c r="CL290" s="120"/>
      <c r="CM290" s="120"/>
      <c r="CN290" s="120"/>
      <c r="CO290" s="120"/>
      <c r="CP290" s="120"/>
      <c r="CQ290" s="120"/>
      <c r="CR290" s="120"/>
      <c r="CS290" s="120"/>
      <c r="CT290" s="120"/>
      <c r="CU290" s="120"/>
      <c r="CV290" s="126"/>
      <c r="CW290" s="21"/>
      <c r="CX290" s="129"/>
    </row>
    <row r="291" spans="1:102" ht="15" customHeight="1" thickBot="1" x14ac:dyDescent="0.3">
      <c r="A291" s="214"/>
      <c r="B291" s="211"/>
      <c r="C291" s="217"/>
      <c r="D291" s="220"/>
      <c r="E291" s="223"/>
      <c r="F291" s="30" t="s">
        <v>28</v>
      </c>
      <c r="G291" s="40"/>
      <c r="H291" s="92"/>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93"/>
      <c r="AK291" s="120"/>
      <c r="AL291" s="120"/>
      <c r="AM291" s="120"/>
      <c r="AN291" s="120"/>
      <c r="AO291" s="120"/>
      <c r="AP291" s="120"/>
      <c r="AQ291" s="120"/>
      <c r="AR291" s="120"/>
      <c r="AS291" s="120"/>
      <c r="AT291" s="120"/>
      <c r="AU291" s="120"/>
      <c r="AV291" s="120"/>
      <c r="AW291" s="120"/>
      <c r="AX291" s="120"/>
      <c r="AY291" s="120"/>
      <c r="AZ291" s="120"/>
      <c r="BA291" s="120"/>
      <c r="BB291" s="120"/>
      <c r="BC291" s="120"/>
      <c r="BD291" s="120"/>
      <c r="BE291" s="120"/>
      <c r="BF291" s="120"/>
      <c r="BG291" s="120"/>
      <c r="BH291" s="120"/>
      <c r="BI291" s="120"/>
      <c r="BJ291" s="120"/>
      <c r="BK291" s="120"/>
      <c r="BL291" s="120"/>
      <c r="BM291" s="120"/>
      <c r="BN291" s="120"/>
      <c r="BO291" s="120"/>
      <c r="BP291" s="120"/>
      <c r="BQ291" s="120"/>
      <c r="BR291" s="120"/>
      <c r="BS291" s="120"/>
      <c r="BT291" s="120"/>
      <c r="BU291" s="120"/>
      <c r="BV291" s="120"/>
      <c r="BW291" s="120"/>
      <c r="BX291" s="120"/>
      <c r="BY291" s="120"/>
      <c r="BZ291" s="120"/>
      <c r="CA291" s="120"/>
      <c r="CB291" s="120"/>
      <c r="CC291" s="120"/>
      <c r="CD291" s="120"/>
      <c r="CE291" s="120"/>
      <c r="CF291" s="120"/>
      <c r="CG291" s="120"/>
      <c r="CH291" s="120"/>
      <c r="CI291" s="120"/>
      <c r="CJ291" s="120"/>
      <c r="CK291" s="120"/>
      <c r="CL291" s="120"/>
      <c r="CM291" s="120"/>
      <c r="CN291" s="120"/>
      <c r="CO291" s="120"/>
      <c r="CP291" s="120"/>
      <c r="CQ291" s="120"/>
      <c r="CR291" s="120"/>
      <c r="CS291" s="120"/>
      <c r="CT291" s="120"/>
      <c r="CU291" s="120"/>
      <c r="CV291" s="126"/>
      <c r="CW291" s="21"/>
      <c r="CX291" s="129"/>
    </row>
    <row r="292" spans="1:102" ht="15" customHeight="1" x14ac:dyDescent="0.25">
      <c r="A292" s="214"/>
      <c r="B292" s="211"/>
      <c r="C292" s="217"/>
      <c r="D292" s="220"/>
      <c r="E292" s="223"/>
      <c r="F292" s="61" t="s">
        <v>29</v>
      </c>
      <c r="G292" s="133" t="str">
        <f t="shared" ref="G292" si="91">IF(COUNTIF(I292:CV294,"&gt;0"),"Yes","No")</f>
        <v>No</v>
      </c>
      <c r="H292" s="94"/>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95"/>
      <c r="AK292" s="121"/>
      <c r="AL292" s="121"/>
      <c r="AM292" s="121"/>
      <c r="AN292" s="121"/>
      <c r="AO292" s="121"/>
      <c r="AP292" s="121"/>
      <c r="AQ292" s="121"/>
      <c r="AR292" s="121"/>
      <c r="AS292" s="121"/>
      <c r="AT292" s="121"/>
      <c r="AU292" s="121"/>
      <c r="AV292" s="121"/>
      <c r="AW292" s="121"/>
      <c r="AX292" s="121"/>
      <c r="AY292" s="121"/>
      <c r="AZ292" s="121"/>
      <c r="BA292" s="121"/>
      <c r="BB292" s="121"/>
      <c r="BC292" s="121"/>
      <c r="BD292" s="121"/>
      <c r="BE292" s="121"/>
      <c r="BF292" s="121"/>
      <c r="BG292" s="121"/>
      <c r="BH292" s="121"/>
      <c r="BI292" s="121"/>
      <c r="BJ292" s="121"/>
      <c r="BK292" s="121"/>
      <c r="BL292" s="121"/>
      <c r="BM292" s="121"/>
      <c r="BN292" s="121"/>
      <c r="BO292" s="121"/>
      <c r="BP292" s="121"/>
      <c r="BQ292" s="121"/>
      <c r="BR292" s="121"/>
      <c r="BS292" s="121"/>
      <c r="BT292" s="121"/>
      <c r="BU292" s="121"/>
      <c r="BV292" s="121"/>
      <c r="BW292" s="121"/>
      <c r="BX292" s="121"/>
      <c r="BY292" s="121"/>
      <c r="BZ292" s="121"/>
      <c r="CA292" s="121"/>
      <c r="CB292" s="121"/>
      <c r="CC292" s="121"/>
      <c r="CD292" s="121"/>
      <c r="CE292" s="121"/>
      <c r="CF292" s="121"/>
      <c r="CG292" s="121"/>
      <c r="CH292" s="121"/>
      <c r="CI292" s="121"/>
      <c r="CJ292" s="121"/>
      <c r="CK292" s="121"/>
      <c r="CL292" s="121"/>
      <c r="CM292" s="121"/>
      <c r="CN292" s="121"/>
      <c r="CO292" s="121"/>
      <c r="CP292" s="121"/>
      <c r="CQ292" s="121"/>
      <c r="CR292" s="121"/>
      <c r="CS292" s="121"/>
      <c r="CT292" s="121"/>
      <c r="CU292" s="121"/>
      <c r="CV292" s="127"/>
      <c r="CW292" s="21"/>
      <c r="CX292" s="129"/>
    </row>
    <row r="293" spans="1:102" ht="15" customHeight="1" x14ac:dyDescent="0.25">
      <c r="A293" s="214"/>
      <c r="B293" s="211"/>
      <c r="C293" s="217"/>
      <c r="D293" s="220"/>
      <c r="E293" s="223"/>
      <c r="F293" s="61" t="s">
        <v>30</v>
      </c>
      <c r="G293" s="40"/>
      <c r="H293" s="94"/>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95"/>
      <c r="AK293" s="121"/>
      <c r="AL293" s="121"/>
      <c r="AM293" s="121"/>
      <c r="AN293" s="121"/>
      <c r="AO293" s="121"/>
      <c r="AP293" s="121"/>
      <c r="AQ293" s="121"/>
      <c r="AR293" s="121"/>
      <c r="AS293" s="121"/>
      <c r="AT293" s="121"/>
      <c r="AU293" s="121"/>
      <c r="AV293" s="121"/>
      <c r="AW293" s="121"/>
      <c r="AX293" s="121"/>
      <c r="AY293" s="121"/>
      <c r="AZ293" s="121"/>
      <c r="BA293" s="121"/>
      <c r="BB293" s="121"/>
      <c r="BC293" s="121"/>
      <c r="BD293" s="121"/>
      <c r="BE293" s="121"/>
      <c r="BF293" s="121"/>
      <c r="BG293" s="121"/>
      <c r="BH293" s="121"/>
      <c r="BI293" s="121"/>
      <c r="BJ293" s="121"/>
      <c r="BK293" s="121"/>
      <c r="BL293" s="121"/>
      <c r="BM293" s="121"/>
      <c r="BN293" s="121"/>
      <c r="BO293" s="121"/>
      <c r="BP293" s="121"/>
      <c r="BQ293" s="121"/>
      <c r="BR293" s="121"/>
      <c r="BS293" s="121"/>
      <c r="BT293" s="121"/>
      <c r="BU293" s="121"/>
      <c r="BV293" s="121"/>
      <c r="BW293" s="121"/>
      <c r="BX293" s="121"/>
      <c r="BY293" s="121"/>
      <c r="BZ293" s="121"/>
      <c r="CA293" s="121"/>
      <c r="CB293" s="121"/>
      <c r="CC293" s="121"/>
      <c r="CD293" s="121"/>
      <c r="CE293" s="121"/>
      <c r="CF293" s="121"/>
      <c r="CG293" s="121"/>
      <c r="CH293" s="121"/>
      <c r="CI293" s="121"/>
      <c r="CJ293" s="121"/>
      <c r="CK293" s="121"/>
      <c r="CL293" s="121"/>
      <c r="CM293" s="121"/>
      <c r="CN293" s="121"/>
      <c r="CO293" s="121"/>
      <c r="CP293" s="121"/>
      <c r="CQ293" s="121"/>
      <c r="CR293" s="121"/>
      <c r="CS293" s="121"/>
      <c r="CT293" s="121"/>
      <c r="CU293" s="121"/>
      <c r="CV293" s="127"/>
      <c r="CW293" s="21"/>
      <c r="CX293" s="129"/>
    </row>
    <row r="294" spans="1:102" ht="15" customHeight="1" thickBot="1" x14ac:dyDescent="0.3">
      <c r="A294" s="215"/>
      <c r="B294" s="212"/>
      <c r="C294" s="218"/>
      <c r="D294" s="221"/>
      <c r="E294" s="224"/>
      <c r="F294" s="63" t="s">
        <v>31</v>
      </c>
      <c r="G294" s="43"/>
      <c r="H294" s="96"/>
      <c r="I294" s="64"/>
      <c r="J294" s="64"/>
      <c r="K294" s="64"/>
      <c r="L294" s="64"/>
      <c r="M294" s="64"/>
      <c r="N294" s="64"/>
      <c r="O294" s="64"/>
      <c r="P294" s="64"/>
      <c r="Q294" s="64"/>
      <c r="R294" s="64"/>
      <c r="S294" s="64"/>
      <c r="T294" s="64"/>
      <c r="U294" s="64"/>
      <c r="V294" s="64"/>
      <c r="W294" s="64"/>
      <c r="X294" s="64"/>
      <c r="Y294" s="64"/>
      <c r="Z294" s="64"/>
      <c r="AA294" s="64"/>
      <c r="AB294" s="64"/>
      <c r="AC294" s="64"/>
      <c r="AD294" s="64"/>
      <c r="AE294" s="64"/>
      <c r="AF294" s="64"/>
      <c r="AG294" s="64"/>
      <c r="AH294" s="64"/>
      <c r="AI294" s="64"/>
      <c r="AJ294" s="97"/>
      <c r="AK294" s="122"/>
      <c r="AL294" s="122"/>
      <c r="AM294" s="122"/>
      <c r="AN294" s="122"/>
      <c r="AO294" s="122"/>
      <c r="AP294" s="122"/>
      <c r="AQ294" s="122"/>
      <c r="AR294" s="122"/>
      <c r="AS294" s="122"/>
      <c r="AT294" s="122"/>
      <c r="AU294" s="122"/>
      <c r="AV294" s="122"/>
      <c r="AW294" s="122"/>
      <c r="AX294" s="122"/>
      <c r="AY294" s="122"/>
      <c r="AZ294" s="122"/>
      <c r="BA294" s="122"/>
      <c r="BB294" s="122"/>
      <c r="BC294" s="122"/>
      <c r="BD294" s="122"/>
      <c r="BE294" s="122"/>
      <c r="BF294" s="122"/>
      <c r="BG294" s="122"/>
      <c r="BH294" s="122"/>
      <c r="BI294" s="122"/>
      <c r="BJ294" s="122"/>
      <c r="BK294" s="122"/>
      <c r="BL294" s="122"/>
      <c r="BM294" s="122"/>
      <c r="BN294" s="122"/>
      <c r="BO294" s="122"/>
      <c r="BP294" s="122"/>
      <c r="BQ294" s="122"/>
      <c r="BR294" s="122"/>
      <c r="BS294" s="122"/>
      <c r="BT294" s="122"/>
      <c r="BU294" s="122"/>
      <c r="BV294" s="122"/>
      <c r="BW294" s="122"/>
      <c r="BX294" s="122"/>
      <c r="BY294" s="122"/>
      <c r="BZ294" s="122"/>
      <c r="CA294" s="122"/>
      <c r="CB294" s="122"/>
      <c r="CC294" s="122"/>
      <c r="CD294" s="122"/>
      <c r="CE294" s="122"/>
      <c r="CF294" s="122"/>
      <c r="CG294" s="122"/>
      <c r="CH294" s="122"/>
      <c r="CI294" s="122"/>
      <c r="CJ294" s="122"/>
      <c r="CK294" s="122"/>
      <c r="CL294" s="122"/>
      <c r="CM294" s="122"/>
      <c r="CN294" s="122"/>
      <c r="CO294" s="122"/>
      <c r="CP294" s="122"/>
      <c r="CQ294" s="122"/>
      <c r="CR294" s="122"/>
      <c r="CS294" s="122"/>
      <c r="CT294" s="122"/>
      <c r="CU294" s="122"/>
      <c r="CV294" s="128"/>
      <c r="CW294" s="21"/>
      <c r="CX294" s="129"/>
    </row>
    <row r="295" spans="1:102" ht="15" customHeight="1" thickBot="1" x14ac:dyDescent="0.3">
      <c r="A295" s="213"/>
      <c r="B295" s="113" t="s">
        <v>17</v>
      </c>
      <c r="C295" s="216"/>
      <c r="D295" s="219"/>
      <c r="E295" s="222"/>
      <c r="F295" s="42" t="s">
        <v>18</v>
      </c>
      <c r="G295" s="22" t="str">
        <f t="shared" ref="G295" si="92">IF(COUNTIF(I295:CV297,"&gt;0"),"Yes","No")</f>
        <v>No</v>
      </c>
      <c r="H295" s="87"/>
      <c r="I295" s="84"/>
      <c r="J295" s="83"/>
      <c r="K295" s="83"/>
      <c r="L295" s="83"/>
      <c r="M295" s="83"/>
      <c r="N295" s="84"/>
      <c r="O295" s="84"/>
      <c r="P295" s="84"/>
      <c r="Q295" s="84"/>
      <c r="R295" s="84"/>
      <c r="S295" s="84"/>
      <c r="T295" s="84"/>
      <c r="U295" s="84"/>
      <c r="V295" s="84"/>
      <c r="W295" s="84"/>
      <c r="X295" s="84"/>
      <c r="Y295" s="84"/>
      <c r="Z295" s="84"/>
      <c r="AA295" s="84"/>
      <c r="AB295" s="84"/>
      <c r="AC295" s="84"/>
      <c r="AD295" s="84"/>
      <c r="AE295" s="84"/>
      <c r="AF295" s="84"/>
      <c r="AG295" s="84"/>
      <c r="AH295" s="84"/>
      <c r="AI295" s="84"/>
      <c r="AJ295" s="88"/>
      <c r="AK295" s="117"/>
      <c r="AL295" s="117"/>
      <c r="AM295" s="117"/>
      <c r="AN295" s="117"/>
      <c r="AO295" s="117"/>
      <c r="AP295" s="117"/>
      <c r="AQ295" s="117"/>
      <c r="AR295" s="117"/>
      <c r="AS295" s="117"/>
      <c r="AT295" s="117"/>
      <c r="AU295" s="117"/>
      <c r="AV295" s="117"/>
      <c r="AW295" s="117"/>
      <c r="AX295" s="117"/>
      <c r="AY295" s="117"/>
      <c r="AZ295" s="117"/>
      <c r="BA295" s="117"/>
      <c r="BB295" s="117"/>
      <c r="BC295" s="117"/>
      <c r="BD295" s="117"/>
      <c r="BE295" s="117"/>
      <c r="BF295" s="117"/>
      <c r="BG295" s="117"/>
      <c r="BH295" s="117"/>
      <c r="BI295" s="117"/>
      <c r="BJ295" s="117"/>
      <c r="BK295" s="117"/>
      <c r="BL295" s="117"/>
      <c r="BM295" s="117"/>
      <c r="BN295" s="117"/>
      <c r="BO295" s="117"/>
      <c r="BP295" s="117"/>
      <c r="BQ295" s="117"/>
      <c r="BR295" s="117"/>
      <c r="BS295" s="117"/>
      <c r="BT295" s="117"/>
      <c r="BU295" s="117"/>
      <c r="BV295" s="117"/>
      <c r="BW295" s="117"/>
      <c r="BX295" s="117"/>
      <c r="BY295" s="117"/>
      <c r="BZ295" s="117"/>
      <c r="CA295" s="117"/>
      <c r="CB295" s="117"/>
      <c r="CC295" s="117"/>
      <c r="CD295" s="117"/>
      <c r="CE295" s="117"/>
      <c r="CF295" s="117"/>
      <c r="CG295" s="117"/>
      <c r="CH295" s="117"/>
      <c r="CI295" s="117"/>
      <c r="CJ295" s="117"/>
      <c r="CK295" s="117"/>
      <c r="CL295" s="117"/>
      <c r="CM295" s="117"/>
      <c r="CN295" s="117"/>
      <c r="CO295" s="117"/>
      <c r="CP295" s="117"/>
      <c r="CQ295" s="117"/>
      <c r="CR295" s="117"/>
      <c r="CS295" s="117"/>
      <c r="CT295" s="117"/>
      <c r="CU295" s="117"/>
      <c r="CV295" s="123"/>
      <c r="CW295" s="21"/>
      <c r="CX295" s="129"/>
    </row>
    <row r="296" spans="1:102" ht="15" customHeight="1" thickBot="1" x14ac:dyDescent="0.3">
      <c r="A296" s="214"/>
      <c r="B296" s="114"/>
      <c r="C296" s="217"/>
      <c r="D296" s="220"/>
      <c r="E296" s="223"/>
      <c r="F296" s="28" t="s">
        <v>20</v>
      </c>
      <c r="G296" s="40"/>
      <c r="H296" s="87"/>
      <c r="I296" s="26"/>
      <c r="J296" s="81"/>
      <c r="K296" s="81"/>
      <c r="L296" s="81"/>
      <c r="M296" s="81"/>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89"/>
      <c r="AK296" s="118"/>
      <c r="AL296" s="118"/>
      <c r="AM296" s="118"/>
      <c r="AN296" s="118"/>
      <c r="AO296" s="118"/>
      <c r="AP296" s="118"/>
      <c r="AQ296" s="118"/>
      <c r="AR296" s="118"/>
      <c r="AS296" s="118"/>
      <c r="AT296" s="118"/>
      <c r="AU296" s="118"/>
      <c r="AV296" s="118"/>
      <c r="AW296" s="118"/>
      <c r="AX296" s="118"/>
      <c r="AY296" s="118"/>
      <c r="AZ296" s="118"/>
      <c r="BA296" s="118"/>
      <c r="BB296" s="118"/>
      <c r="BC296" s="118"/>
      <c r="BD296" s="118"/>
      <c r="BE296" s="118"/>
      <c r="BF296" s="118"/>
      <c r="BG296" s="118"/>
      <c r="BH296" s="118"/>
      <c r="BI296" s="118"/>
      <c r="BJ296" s="118"/>
      <c r="BK296" s="118"/>
      <c r="BL296" s="118"/>
      <c r="BM296" s="118"/>
      <c r="BN296" s="118"/>
      <c r="BO296" s="118"/>
      <c r="BP296" s="118"/>
      <c r="BQ296" s="118"/>
      <c r="BR296" s="118"/>
      <c r="BS296" s="118"/>
      <c r="BT296" s="118"/>
      <c r="BU296" s="118"/>
      <c r="BV296" s="118"/>
      <c r="BW296" s="118"/>
      <c r="BX296" s="118"/>
      <c r="BY296" s="118"/>
      <c r="BZ296" s="118"/>
      <c r="CA296" s="118"/>
      <c r="CB296" s="118"/>
      <c r="CC296" s="118"/>
      <c r="CD296" s="118"/>
      <c r="CE296" s="118"/>
      <c r="CF296" s="118"/>
      <c r="CG296" s="118"/>
      <c r="CH296" s="118"/>
      <c r="CI296" s="118"/>
      <c r="CJ296" s="118"/>
      <c r="CK296" s="118"/>
      <c r="CL296" s="118"/>
      <c r="CM296" s="118"/>
      <c r="CN296" s="118"/>
      <c r="CO296" s="118"/>
      <c r="CP296" s="118"/>
      <c r="CQ296" s="118"/>
      <c r="CR296" s="118"/>
      <c r="CS296" s="118"/>
      <c r="CT296" s="118"/>
      <c r="CU296" s="118"/>
      <c r="CV296" s="124"/>
      <c r="CW296" s="21"/>
      <c r="CX296" s="129"/>
    </row>
    <row r="297" spans="1:102" ht="15" customHeight="1" thickBot="1" x14ac:dyDescent="0.3">
      <c r="A297" s="214"/>
      <c r="B297" s="113" t="s">
        <v>21</v>
      </c>
      <c r="C297" s="217"/>
      <c r="D297" s="220"/>
      <c r="E297" s="223"/>
      <c r="F297" s="28" t="s">
        <v>22</v>
      </c>
      <c r="G297" s="40"/>
      <c r="H297" s="87"/>
      <c r="I297" s="26"/>
      <c r="J297" s="81"/>
      <c r="K297" s="81"/>
      <c r="L297" s="81"/>
      <c r="M297" s="81"/>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89"/>
      <c r="AK297" s="118"/>
      <c r="AL297" s="118"/>
      <c r="AM297" s="118"/>
      <c r="AN297" s="118"/>
      <c r="AO297" s="118"/>
      <c r="AP297" s="118"/>
      <c r="AQ297" s="118"/>
      <c r="AR297" s="118"/>
      <c r="AS297" s="118"/>
      <c r="AT297" s="118"/>
      <c r="AU297" s="118"/>
      <c r="AV297" s="118"/>
      <c r="AW297" s="118"/>
      <c r="AX297" s="118"/>
      <c r="AY297" s="118"/>
      <c r="AZ297" s="118"/>
      <c r="BA297" s="118"/>
      <c r="BB297" s="118"/>
      <c r="BC297" s="118"/>
      <c r="BD297" s="118"/>
      <c r="BE297" s="118"/>
      <c r="BF297" s="118"/>
      <c r="BG297" s="118"/>
      <c r="BH297" s="118"/>
      <c r="BI297" s="118"/>
      <c r="BJ297" s="118"/>
      <c r="BK297" s="118"/>
      <c r="BL297" s="118"/>
      <c r="BM297" s="118"/>
      <c r="BN297" s="118"/>
      <c r="BO297" s="118"/>
      <c r="BP297" s="118"/>
      <c r="BQ297" s="118"/>
      <c r="BR297" s="118"/>
      <c r="BS297" s="118"/>
      <c r="BT297" s="118"/>
      <c r="BU297" s="118"/>
      <c r="BV297" s="118"/>
      <c r="BW297" s="118"/>
      <c r="BX297" s="118"/>
      <c r="BY297" s="118"/>
      <c r="BZ297" s="118"/>
      <c r="CA297" s="118"/>
      <c r="CB297" s="118"/>
      <c r="CC297" s="118"/>
      <c r="CD297" s="118"/>
      <c r="CE297" s="118"/>
      <c r="CF297" s="118"/>
      <c r="CG297" s="118"/>
      <c r="CH297" s="118"/>
      <c r="CI297" s="118"/>
      <c r="CJ297" s="118"/>
      <c r="CK297" s="118"/>
      <c r="CL297" s="118"/>
      <c r="CM297" s="118"/>
      <c r="CN297" s="118"/>
      <c r="CO297" s="118"/>
      <c r="CP297" s="118"/>
      <c r="CQ297" s="118"/>
      <c r="CR297" s="118"/>
      <c r="CS297" s="118"/>
      <c r="CT297" s="118"/>
      <c r="CU297" s="118"/>
      <c r="CV297" s="124"/>
      <c r="CW297" s="21"/>
      <c r="CX297" s="129"/>
    </row>
    <row r="298" spans="1:102" ht="15" customHeight="1" x14ac:dyDescent="0.25">
      <c r="A298" s="214"/>
      <c r="B298" s="210"/>
      <c r="C298" s="217"/>
      <c r="D298" s="220"/>
      <c r="E298" s="223"/>
      <c r="F298" s="29" t="s">
        <v>23</v>
      </c>
      <c r="G298" s="131" t="str">
        <f t="shared" ref="G298" si="93">IF(COUNTIF(I298:CV300,"&gt;0"),"Yes","No")</f>
        <v>No</v>
      </c>
      <c r="H298" s="90"/>
      <c r="I298" s="27"/>
      <c r="J298" s="82"/>
      <c r="K298" s="82"/>
      <c r="L298" s="82"/>
      <c r="M298" s="82"/>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91"/>
      <c r="AK298" s="119"/>
      <c r="AL298" s="119"/>
      <c r="AM298" s="119"/>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BQ298" s="119"/>
      <c r="BR298" s="119"/>
      <c r="BS298" s="119"/>
      <c r="BT298" s="119"/>
      <c r="BU298" s="119"/>
      <c r="BV298" s="119"/>
      <c r="BW298" s="119"/>
      <c r="BX298" s="119"/>
      <c r="BY298" s="119"/>
      <c r="BZ298" s="119"/>
      <c r="CA298" s="119"/>
      <c r="CB298" s="119"/>
      <c r="CC298" s="119"/>
      <c r="CD298" s="119"/>
      <c r="CE298" s="119"/>
      <c r="CF298" s="119"/>
      <c r="CG298" s="119"/>
      <c r="CH298" s="119"/>
      <c r="CI298" s="119"/>
      <c r="CJ298" s="119"/>
      <c r="CK298" s="119"/>
      <c r="CL298" s="119"/>
      <c r="CM298" s="119"/>
      <c r="CN298" s="119"/>
      <c r="CO298" s="119"/>
      <c r="CP298" s="119"/>
      <c r="CQ298" s="119"/>
      <c r="CR298" s="119"/>
      <c r="CS298" s="119"/>
      <c r="CT298" s="119"/>
      <c r="CU298" s="119"/>
      <c r="CV298" s="125"/>
      <c r="CW298" s="21"/>
      <c r="CX298" s="129"/>
    </row>
    <row r="299" spans="1:102" ht="15" customHeight="1" x14ac:dyDescent="0.25">
      <c r="A299" s="214"/>
      <c r="B299" s="211"/>
      <c r="C299" s="217"/>
      <c r="D299" s="220"/>
      <c r="E299" s="223"/>
      <c r="F299" s="29" t="s">
        <v>24</v>
      </c>
      <c r="G299" s="40"/>
      <c r="H299" s="90"/>
      <c r="I299" s="27"/>
      <c r="J299" s="82"/>
      <c r="K299" s="82"/>
      <c r="L299" s="82"/>
      <c r="M299" s="82"/>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91"/>
      <c r="AK299" s="119"/>
      <c r="AL299" s="119"/>
      <c r="AM299" s="119"/>
      <c r="AN299" s="119"/>
      <c r="AO299" s="119"/>
      <c r="AP299" s="119"/>
      <c r="AQ299" s="119"/>
      <c r="AR299" s="119"/>
      <c r="AS299" s="119"/>
      <c r="AT299" s="119"/>
      <c r="AU299" s="119"/>
      <c r="AV299" s="119"/>
      <c r="AW299" s="119"/>
      <c r="AX299" s="119"/>
      <c r="AY299" s="119"/>
      <c r="AZ299" s="119"/>
      <c r="BA299" s="119"/>
      <c r="BB299" s="119"/>
      <c r="BC299" s="119"/>
      <c r="BD299" s="119"/>
      <c r="BE299" s="119"/>
      <c r="BF299" s="119"/>
      <c r="BG299" s="119"/>
      <c r="BH299" s="119"/>
      <c r="BI299" s="119"/>
      <c r="BJ299" s="119"/>
      <c r="BK299" s="119"/>
      <c r="BL299" s="119"/>
      <c r="BM299" s="119"/>
      <c r="BN299" s="119"/>
      <c r="BO299" s="119"/>
      <c r="BP299" s="119"/>
      <c r="BQ299" s="119"/>
      <c r="BR299" s="119"/>
      <c r="BS299" s="119"/>
      <c r="BT299" s="119"/>
      <c r="BU299" s="119"/>
      <c r="BV299" s="119"/>
      <c r="BW299" s="119"/>
      <c r="BX299" s="119"/>
      <c r="BY299" s="119"/>
      <c r="BZ299" s="119"/>
      <c r="CA299" s="119"/>
      <c r="CB299" s="119"/>
      <c r="CC299" s="119"/>
      <c r="CD299" s="119"/>
      <c r="CE299" s="119"/>
      <c r="CF299" s="119"/>
      <c r="CG299" s="119"/>
      <c r="CH299" s="119"/>
      <c r="CI299" s="119"/>
      <c r="CJ299" s="119"/>
      <c r="CK299" s="119"/>
      <c r="CL299" s="119"/>
      <c r="CM299" s="119"/>
      <c r="CN299" s="119"/>
      <c r="CO299" s="119"/>
      <c r="CP299" s="119"/>
      <c r="CQ299" s="119"/>
      <c r="CR299" s="119"/>
      <c r="CS299" s="119"/>
      <c r="CT299" s="119"/>
      <c r="CU299" s="119"/>
      <c r="CV299" s="125"/>
      <c r="CW299" s="21"/>
      <c r="CX299" s="129"/>
    </row>
    <row r="300" spans="1:102" ht="15" customHeight="1" thickBot="1" x14ac:dyDescent="0.3">
      <c r="A300" s="214"/>
      <c r="B300" s="211"/>
      <c r="C300" s="217"/>
      <c r="D300" s="220"/>
      <c r="E300" s="223"/>
      <c r="F300" s="29" t="s">
        <v>25</v>
      </c>
      <c r="G300" s="40"/>
      <c r="H300" s="90"/>
      <c r="I300" s="27"/>
      <c r="J300" s="82"/>
      <c r="K300" s="82"/>
      <c r="L300" s="82"/>
      <c r="M300" s="82"/>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91"/>
      <c r="AK300" s="119"/>
      <c r="AL300" s="119"/>
      <c r="AM300" s="119"/>
      <c r="AN300" s="119"/>
      <c r="AO300" s="119"/>
      <c r="AP300" s="119"/>
      <c r="AQ300" s="119"/>
      <c r="AR300" s="119"/>
      <c r="AS300" s="119"/>
      <c r="AT300" s="119"/>
      <c r="AU300" s="119"/>
      <c r="AV300" s="119"/>
      <c r="AW300" s="119"/>
      <c r="AX300" s="119"/>
      <c r="AY300" s="119"/>
      <c r="AZ300" s="119"/>
      <c r="BA300" s="119"/>
      <c r="BB300" s="119"/>
      <c r="BC300" s="119"/>
      <c r="BD300" s="119"/>
      <c r="BE300" s="119"/>
      <c r="BF300" s="119"/>
      <c r="BG300" s="119"/>
      <c r="BH300" s="119"/>
      <c r="BI300" s="119"/>
      <c r="BJ300" s="119"/>
      <c r="BK300" s="119"/>
      <c r="BL300" s="119"/>
      <c r="BM300" s="119"/>
      <c r="BN300" s="119"/>
      <c r="BO300" s="119"/>
      <c r="BP300" s="119"/>
      <c r="BQ300" s="119"/>
      <c r="BR300" s="119"/>
      <c r="BS300" s="119"/>
      <c r="BT300" s="119"/>
      <c r="BU300" s="119"/>
      <c r="BV300" s="119"/>
      <c r="BW300" s="119"/>
      <c r="BX300" s="119"/>
      <c r="BY300" s="119"/>
      <c r="BZ300" s="119"/>
      <c r="CA300" s="119"/>
      <c r="CB300" s="119"/>
      <c r="CC300" s="119"/>
      <c r="CD300" s="119"/>
      <c r="CE300" s="119"/>
      <c r="CF300" s="119"/>
      <c r="CG300" s="119"/>
      <c r="CH300" s="119"/>
      <c r="CI300" s="119"/>
      <c r="CJ300" s="119"/>
      <c r="CK300" s="119"/>
      <c r="CL300" s="119"/>
      <c r="CM300" s="119"/>
      <c r="CN300" s="119"/>
      <c r="CO300" s="119"/>
      <c r="CP300" s="119"/>
      <c r="CQ300" s="119"/>
      <c r="CR300" s="119"/>
      <c r="CS300" s="119"/>
      <c r="CT300" s="119"/>
      <c r="CU300" s="119"/>
      <c r="CV300" s="125"/>
      <c r="CW300" s="21"/>
      <c r="CX300" s="129"/>
    </row>
    <row r="301" spans="1:102" ht="15" customHeight="1" x14ac:dyDescent="0.25">
      <c r="A301" s="214"/>
      <c r="B301" s="211"/>
      <c r="C301" s="217"/>
      <c r="D301" s="220"/>
      <c r="E301" s="223"/>
      <c r="F301" s="30" t="s">
        <v>26</v>
      </c>
      <c r="G301" s="132" t="str">
        <f t="shared" ref="G301" si="94">IF(COUNTIF(I301:CV303,"&gt;0"),"Yes","No")</f>
        <v>No</v>
      </c>
      <c r="H301" s="92"/>
      <c r="I301" s="80"/>
      <c r="J301" s="80"/>
      <c r="K301" s="80"/>
      <c r="L301" s="80"/>
      <c r="M301" s="80"/>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93"/>
      <c r="AK301" s="120"/>
      <c r="AL301" s="120"/>
      <c r="AM301" s="120"/>
      <c r="AN301" s="120"/>
      <c r="AO301" s="120"/>
      <c r="AP301" s="120"/>
      <c r="AQ301" s="120"/>
      <c r="AR301" s="120"/>
      <c r="AS301" s="120"/>
      <c r="AT301" s="120"/>
      <c r="AU301" s="120"/>
      <c r="AV301" s="120"/>
      <c r="AW301" s="120"/>
      <c r="AX301" s="120"/>
      <c r="AY301" s="120"/>
      <c r="AZ301" s="120"/>
      <c r="BA301" s="120"/>
      <c r="BB301" s="120"/>
      <c r="BC301" s="120"/>
      <c r="BD301" s="120"/>
      <c r="BE301" s="120"/>
      <c r="BF301" s="120"/>
      <c r="BG301" s="120"/>
      <c r="BH301" s="120"/>
      <c r="BI301" s="120"/>
      <c r="BJ301" s="120"/>
      <c r="BK301" s="120"/>
      <c r="BL301" s="120"/>
      <c r="BM301" s="120"/>
      <c r="BN301" s="120"/>
      <c r="BO301" s="120"/>
      <c r="BP301" s="120"/>
      <c r="BQ301" s="120"/>
      <c r="BR301" s="120"/>
      <c r="BS301" s="120"/>
      <c r="BT301" s="120"/>
      <c r="BU301" s="120"/>
      <c r="BV301" s="120"/>
      <c r="BW301" s="120"/>
      <c r="BX301" s="120"/>
      <c r="BY301" s="120"/>
      <c r="BZ301" s="120"/>
      <c r="CA301" s="120"/>
      <c r="CB301" s="120"/>
      <c r="CC301" s="120"/>
      <c r="CD301" s="120"/>
      <c r="CE301" s="120"/>
      <c r="CF301" s="120"/>
      <c r="CG301" s="120"/>
      <c r="CH301" s="120"/>
      <c r="CI301" s="120"/>
      <c r="CJ301" s="120"/>
      <c r="CK301" s="120"/>
      <c r="CL301" s="120"/>
      <c r="CM301" s="120"/>
      <c r="CN301" s="120"/>
      <c r="CO301" s="120"/>
      <c r="CP301" s="120"/>
      <c r="CQ301" s="120"/>
      <c r="CR301" s="120"/>
      <c r="CS301" s="120"/>
      <c r="CT301" s="120"/>
      <c r="CU301" s="120"/>
      <c r="CV301" s="126"/>
      <c r="CW301" s="21"/>
      <c r="CX301" s="129"/>
    </row>
    <row r="302" spans="1:102" ht="15" customHeight="1" x14ac:dyDescent="0.25">
      <c r="A302" s="214"/>
      <c r="B302" s="211"/>
      <c r="C302" s="217"/>
      <c r="D302" s="220"/>
      <c r="E302" s="223"/>
      <c r="F302" s="30" t="s">
        <v>27</v>
      </c>
      <c r="G302" s="40"/>
      <c r="H302" s="92"/>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93"/>
      <c r="AK302" s="120"/>
      <c r="AL302" s="120"/>
      <c r="AM302" s="120"/>
      <c r="AN302" s="120"/>
      <c r="AO302" s="120"/>
      <c r="AP302" s="120"/>
      <c r="AQ302" s="120"/>
      <c r="AR302" s="120"/>
      <c r="AS302" s="120"/>
      <c r="AT302" s="120"/>
      <c r="AU302" s="120"/>
      <c r="AV302" s="120"/>
      <c r="AW302" s="120"/>
      <c r="AX302" s="120"/>
      <c r="AY302" s="120"/>
      <c r="AZ302" s="120"/>
      <c r="BA302" s="120"/>
      <c r="BB302" s="120"/>
      <c r="BC302" s="120"/>
      <c r="BD302" s="120"/>
      <c r="BE302" s="120"/>
      <c r="BF302" s="120"/>
      <c r="BG302" s="120"/>
      <c r="BH302" s="120"/>
      <c r="BI302" s="120"/>
      <c r="BJ302" s="120"/>
      <c r="BK302" s="120"/>
      <c r="BL302" s="120"/>
      <c r="BM302" s="120"/>
      <c r="BN302" s="120"/>
      <c r="BO302" s="120"/>
      <c r="BP302" s="120"/>
      <c r="BQ302" s="120"/>
      <c r="BR302" s="120"/>
      <c r="BS302" s="120"/>
      <c r="BT302" s="120"/>
      <c r="BU302" s="120"/>
      <c r="BV302" s="120"/>
      <c r="BW302" s="120"/>
      <c r="BX302" s="120"/>
      <c r="BY302" s="120"/>
      <c r="BZ302" s="120"/>
      <c r="CA302" s="120"/>
      <c r="CB302" s="120"/>
      <c r="CC302" s="120"/>
      <c r="CD302" s="120"/>
      <c r="CE302" s="120"/>
      <c r="CF302" s="120"/>
      <c r="CG302" s="120"/>
      <c r="CH302" s="120"/>
      <c r="CI302" s="120"/>
      <c r="CJ302" s="120"/>
      <c r="CK302" s="120"/>
      <c r="CL302" s="120"/>
      <c r="CM302" s="120"/>
      <c r="CN302" s="120"/>
      <c r="CO302" s="120"/>
      <c r="CP302" s="120"/>
      <c r="CQ302" s="120"/>
      <c r="CR302" s="120"/>
      <c r="CS302" s="120"/>
      <c r="CT302" s="120"/>
      <c r="CU302" s="120"/>
      <c r="CV302" s="126"/>
      <c r="CW302" s="21"/>
      <c r="CX302" s="129"/>
    </row>
    <row r="303" spans="1:102" ht="15" customHeight="1" thickBot="1" x14ac:dyDescent="0.3">
      <c r="A303" s="214"/>
      <c r="B303" s="211"/>
      <c r="C303" s="217"/>
      <c r="D303" s="220"/>
      <c r="E303" s="223"/>
      <c r="F303" s="30" t="s">
        <v>28</v>
      </c>
      <c r="G303" s="40"/>
      <c r="H303" s="92"/>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93"/>
      <c r="AK303" s="120"/>
      <c r="AL303" s="120"/>
      <c r="AM303" s="120"/>
      <c r="AN303" s="120"/>
      <c r="AO303" s="120"/>
      <c r="AP303" s="120"/>
      <c r="AQ303" s="120"/>
      <c r="AR303" s="120"/>
      <c r="AS303" s="120"/>
      <c r="AT303" s="120"/>
      <c r="AU303" s="120"/>
      <c r="AV303" s="120"/>
      <c r="AW303" s="120"/>
      <c r="AX303" s="120"/>
      <c r="AY303" s="120"/>
      <c r="AZ303" s="120"/>
      <c r="BA303" s="120"/>
      <c r="BB303" s="120"/>
      <c r="BC303" s="120"/>
      <c r="BD303" s="120"/>
      <c r="BE303" s="120"/>
      <c r="BF303" s="120"/>
      <c r="BG303" s="120"/>
      <c r="BH303" s="120"/>
      <c r="BI303" s="120"/>
      <c r="BJ303" s="120"/>
      <c r="BK303" s="120"/>
      <c r="BL303" s="120"/>
      <c r="BM303" s="120"/>
      <c r="BN303" s="120"/>
      <c r="BO303" s="120"/>
      <c r="BP303" s="120"/>
      <c r="BQ303" s="120"/>
      <c r="BR303" s="120"/>
      <c r="BS303" s="120"/>
      <c r="BT303" s="120"/>
      <c r="BU303" s="120"/>
      <c r="BV303" s="120"/>
      <c r="BW303" s="120"/>
      <c r="BX303" s="120"/>
      <c r="BY303" s="120"/>
      <c r="BZ303" s="120"/>
      <c r="CA303" s="120"/>
      <c r="CB303" s="120"/>
      <c r="CC303" s="120"/>
      <c r="CD303" s="120"/>
      <c r="CE303" s="120"/>
      <c r="CF303" s="120"/>
      <c r="CG303" s="120"/>
      <c r="CH303" s="120"/>
      <c r="CI303" s="120"/>
      <c r="CJ303" s="120"/>
      <c r="CK303" s="120"/>
      <c r="CL303" s="120"/>
      <c r="CM303" s="120"/>
      <c r="CN303" s="120"/>
      <c r="CO303" s="120"/>
      <c r="CP303" s="120"/>
      <c r="CQ303" s="120"/>
      <c r="CR303" s="120"/>
      <c r="CS303" s="120"/>
      <c r="CT303" s="120"/>
      <c r="CU303" s="120"/>
      <c r="CV303" s="126"/>
      <c r="CW303" s="21"/>
      <c r="CX303" s="129"/>
    </row>
    <row r="304" spans="1:102" ht="15" customHeight="1" x14ac:dyDescent="0.25">
      <c r="A304" s="214"/>
      <c r="B304" s="211"/>
      <c r="C304" s="217"/>
      <c r="D304" s="220"/>
      <c r="E304" s="223"/>
      <c r="F304" s="61" t="s">
        <v>29</v>
      </c>
      <c r="G304" s="133" t="str">
        <f t="shared" ref="G304" si="95">IF(COUNTIF(I304:CV306,"&gt;0"),"Yes","No")</f>
        <v>No</v>
      </c>
      <c r="H304" s="94"/>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95"/>
      <c r="AK304" s="121"/>
      <c r="AL304" s="121"/>
      <c r="AM304" s="121"/>
      <c r="AN304" s="121"/>
      <c r="AO304" s="121"/>
      <c r="AP304" s="121"/>
      <c r="AQ304" s="121"/>
      <c r="AR304" s="121"/>
      <c r="AS304" s="121"/>
      <c r="AT304" s="121"/>
      <c r="AU304" s="121"/>
      <c r="AV304" s="121"/>
      <c r="AW304" s="121"/>
      <c r="AX304" s="121"/>
      <c r="AY304" s="121"/>
      <c r="AZ304" s="121"/>
      <c r="BA304" s="121"/>
      <c r="BB304" s="121"/>
      <c r="BC304" s="121"/>
      <c r="BD304" s="121"/>
      <c r="BE304" s="121"/>
      <c r="BF304" s="121"/>
      <c r="BG304" s="121"/>
      <c r="BH304" s="121"/>
      <c r="BI304" s="121"/>
      <c r="BJ304" s="121"/>
      <c r="BK304" s="121"/>
      <c r="BL304" s="121"/>
      <c r="BM304" s="121"/>
      <c r="BN304" s="121"/>
      <c r="BO304" s="121"/>
      <c r="BP304" s="121"/>
      <c r="BQ304" s="121"/>
      <c r="BR304" s="121"/>
      <c r="BS304" s="121"/>
      <c r="BT304" s="121"/>
      <c r="BU304" s="121"/>
      <c r="BV304" s="121"/>
      <c r="BW304" s="121"/>
      <c r="BX304" s="121"/>
      <c r="BY304" s="121"/>
      <c r="BZ304" s="121"/>
      <c r="CA304" s="121"/>
      <c r="CB304" s="121"/>
      <c r="CC304" s="121"/>
      <c r="CD304" s="121"/>
      <c r="CE304" s="121"/>
      <c r="CF304" s="121"/>
      <c r="CG304" s="121"/>
      <c r="CH304" s="121"/>
      <c r="CI304" s="121"/>
      <c r="CJ304" s="121"/>
      <c r="CK304" s="121"/>
      <c r="CL304" s="121"/>
      <c r="CM304" s="121"/>
      <c r="CN304" s="121"/>
      <c r="CO304" s="121"/>
      <c r="CP304" s="121"/>
      <c r="CQ304" s="121"/>
      <c r="CR304" s="121"/>
      <c r="CS304" s="121"/>
      <c r="CT304" s="121"/>
      <c r="CU304" s="121"/>
      <c r="CV304" s="127"/>
      <c r="CW304" s="21"/>
      <c r="CX304" s="129"/>
    </row>
    <row r="305" spans="1:102" ht="15" customHeight="1" x14ac:dyDescent="0.25">
      <c r="A305" s="214"/>
      <c r="B305" s="211"/>
      <c r="C305" s="217"/>
      <c r="D305" s="220"/>
      <c r="E305" s="223"/>
      <c r="F305" s="61" t="s">
        <v>30</v>
      </c>
      <c r="G305" s="40"/>
      <c r="H305" s="94"/>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95"/>
      <c r="AK305" s="121"/>
      <c r="AL305" s="121"/>
      <c r="AM305" s="121"/>
      <c r="AN305" s="121"/>
      <c r="AO305" s="121"/>
      <c r="AP305" s="121"/>
      <c r="AQ305" s="121"/>
      <c r="AR305" s="121"/>
      <c r="AS305" s="121"/>
      <c r="AT305" s="121"/>
      <c r="AU305" s="121"/>
      <c r="AV305" s="121"/>
      <c r="AW305" s="121"/>
      <c r="AX305" s="121"/>
      <c r="AY305" s="121"/>
      <c r="AZ305" s="121"/>
      <c r="BA305" s="121"/>
      <c r="BB305" s="121"/>
      <c r="BC305" s="121"/>
      <c r="BD305" s="121"/>
      <c r="BE305" s="121"/>
      <c r="BF305" s="121"/>
      <c r="BG305" s="121"/>
      <c r="BH305" s="121"/>
      <c r="BI305" s="121"/>
      <c r="BJ305" s="121"/>
      <c r="BK305" s="121"/>
      <c r="BL305" s="121"/>
      <c r="BM305" s="121"/>
      <c r="BN305" s="121"/>
      <c r="BO305" s="121"/>
      <c r="BP305" s="121"/>
      <c r="BQ305" s="121"/>
      <c r="BR305" s="121"/>
      <c r="BS305" s="121"/>
      <c r="BT305" s="121"/>
      <c r="BU305" s="121"/>
      <c r="BV305" s="121"/>
      <c r="BW305" s="121"/>
      <c r="BX305" s="121"/>
      <c r="BY305" s="121"/>
      <c r="BZ305" s="121"/>
      <c r="CA305" s="121"/>
      <c r="CB305" s="121"/>
      <c r="CC305" s="121"/>
      <c r="CD305" s="121"/>
      <c r="CE305" s="121"/>
      <c r="CF305" s="121"/>
      <c r="CG305" s="121"/>
      <c r="CH305" s="121"/>
      <c r="CI305" s="121"/>
      <c r="CJ305" s="121"/>
      <c r="CK305" s="121"/>
      <c r="CL305" s="121"/>
      <c r="CM305" s="121"/>
      <c r="CN305" s="121"/>
      <c r="CO305" s="121"/>
      <c r="CP305" s="121"/>
      <c r="CQ305" s="121"/>
      <c r="CR305" s="121"/>
      <c r="CS305" s="121"/>
      <c r="CT305" s="121"/>
      <c r="CU305" s="121"/>
      <c r="CV305" s="127"/>
      <c r="CW305" s="21"/>
      <c r="CX305" s="129"/>
    </row>
    <row r="306" spans="1:102" ht="15" customHeight="1" thickBot="1" x14ac:dyDescent="0.3">
      <c r="A306" s="215"/>
      <c r="B306" s="212"/>
      <c r="C306" s="218"/>
      <c r="D306" s="221"/>
      <c r="E306" s="224"/>
      <c r="F306" s="63" t="s">
        <v>31</v>
      </c>
      <c r="G306" s="43"/>
      <c r="H306" s="96"/>
      <c r="I306" s="64"/>
      <c r="J306" s="64"/>
      <c r="K306" s="64"/>
      <c r="L306" s="64"/>
      <c r="M306" s="64"/>
      <c r="N306" s="64"/>
      <c r="O306" s="64"/>
      <c r="P306" s="64"/>
      <c r="Q306" s="64"/>
      <c r="R306" s="64"/>
      <c r="S306" s="64"/>
      <c r="T306" s="64"/>
      <c r="U306" s="64"/>
      <c r="V306" s="64"/>
      <c r="W306" s="64"/>
      <c r="X306" s="64"/>
      <c r="Y306" s="64"/>
      <c r="Z306" s="64"/>
      <c r="AA306" s="64"/>
      <c r="AB306" s="64"/>
      <c r="AC306" s="64"/>
      <c r="AD306" s="64"/>
      <c r="AE306" s="64"/>
      <c r="AF306" s="64"/>
      <c r="AG306" s="64"/>
      <c r="AH306" s="64"/>
      <c r="AI306" s="64"/>
      <c r="AJ306" s="97"/>
      <c r="AK306" s="122"/>
      <c r="AL306" s="122"/>
      <c r="AM306" s="122"/>
      <c r="AN306" s="122"/>
      <c r="AO306" s="122"/>
      <c r="AP306" s="122"/>
      <c r="AQ306" s="122"/>
      <c r="AR306" s="122"/>
      <c r="AS306" s="122"/>
      <c r="AT306" s="122"/>
      <c r="AU306" s="122"/>
      <c r="AV306" s="122"/>
      <c r="AW306" s="122"/>
      <c r="AX306" s="122"/>
      <c r="AY306" s="122"/>
      <c r="AZ306" s="122"/>
      <c r="BA306" s="122"/>
      <c r="BB306" s="122"/>
      <c r="BC306" s="122"/>
      <c r="BD306" s="122"/>
      <c r="BE306" s="122"/>
      <c r="BF306" s="122"/>
      <c r="BG306" s="122"/>
      <c r="BH306" s="122"/>
      <c r="BI306" s="122"/>
      <c r="BJ306" s="122"/>
      <c r="BK306" s="122"/>
      <c r="BL306" s="122"/>
      <c r="BM306" s="122"/>
      <c r="BN306" s="122"/>
      <c r="BO306" s="122"/>
      <c r="BP306" s="122"/>
      <c r="BQ306" s="122"/>
      <c r="BR306" s="122"/>
      <c r="BS306" s="122"/>
      <c r="BT306" s="122"/>
      <c r="BU306" s="122"/>
      <c r="BV306" s="122"/>
      <c r="BW306" s="122"/>
      <c r="BX306" s="122"/>
      <c r="BY306" s="122"/>
      <c r="BZ306" s="122"/>
      <c r="CA306" s="122"/>
      <c r="CB306" s="122"/>
      <c r="CC306" s="122"/>
      <c r="CD306" s="122"/>
      <c r="CE306" s="122"/>
      <c r="CF306" s="122"/>
      <c r="CG306" s="122"/>
      <c r="CH306" s="122"/>
      <c r="CI306" s="122"/>
      <c r="CJ306" s="122"/>
      <c r="CK306" s="122"/>
      <c r="CL306" s="122"/>
      <c r="CM306" s="122"/>
      <c r="CN306" s="122"/>
      <c r="CO306" s="122"/>
      <c r="CP306" s="122"/>
      <c r="CQ306" s="122"/>
      <c r="CR306" s="122"/>
      <c r="CS306" s="122"/>
      <c r="CT306" s="122"/>
      <c r="CU306" s="122"/>
      <c r="CV306" s="128"/>
      <c r="CW306" s="21"/>
      <c r="CX306" s="129"/>
    </row>
    <row r="307" spans="1:102" ht="15" customHeight="1" thickBot="1" x14ac:dyDescent="0.3">
      <c r="A307" s="213"/>
      <c r="B307" s="113" t="s">
        <v>17</v>
      </c>
      <c r="C307" s="216"/>
      <c r="D307" s="219"/>
      <c r="E307" s="222"/>
      <c r="F307" s="42" t="s">
        <v>18</v>
      </c>
      <c r="G307" s="22" t="str">
        <f t="shared" ref="G307" si="96">IF(COUNTIF(I307:CV309,"&gt;0"),"Yes","No")</f>
        <v>No</v>
      </c>
      <c r="H307" s="87"/>
      <c r="I307" s="84"/>
      <c r="J307" s="83"/>
      <c r="K307" s="83"/>
      <c r="L307" s="83"/>
      <c r="M307" s="83"/>
      <c r="N307" s="84"/>
      <c r="O307" s="84"/>
      <c r="P307" s="84"/>
      <c r="Q307" s="84"/>
      <c r="R307" s="84"/>
      <c r="S307" s="84"/>
      <c r="T307" s="84"/>
      <c r="U307" s="84"/>
      <c r="V307" s="84"/>
      <c r="W307" s="84"/>
      <c r="X307" s="84"/>
      <c r="Y307" s="84"/>
      <c r="Z307" s="84"/>
      <c r="AA307" s="84"/>
      <c r="AB307" s="84"/>
      <c r="AC307" s="84"/>
      <c r="AD307" s="84"/>
      <c r="AE307" s="84"/>
      <c r="AF307" s="84"/>
      <c r="AG307" s="84"/>
      <c r="AH307" s="84"/>
      <c r="AI307" s="84"/>
      <c r="AJ307" s="88"/>
      <c r="AK307" s="117"/>
      <c r="AL307" s="117"/>
      <c r="AM307" s="117"/>
      <c r="AN307" s="117"/>
      <c r="AO307" s="117"/>
      <c r="AP307" s="117"/>
      <c r="AQ307" s="117"/>
      <c r="AR307" s="117"/>
      <c r="AS307" s="117"/>
      <c r="AT307" s="117"/>
      <c r="AU307" s="117"/>
      <c r="AV307" s="117"/>
      <c r="AW307" s="117"/>
      <c r="AX307" s="117"/>
      <c r="AY307" s="117"/>
      <c r="AZ307" s="117"/>
      <c r="BA307" s="117"/>
      <c r="BB307" s="117"/>
      <c r="BC307" s="117"/>
      <c r="BD307" s="117"/>
      <c r="BE307" s="117"/>
      <c r="BF307" s="117"/>
      <c r="BG307" s="117"/>
      <c r="BH307" s="117"/>
      <c r="BI307" s="117"/>
      <c r="BJ307" s="117"/>
      <c r="BK307" s="117"/>
      <c r="BL307" s="117"/>
      <c r="BM307" s="117"/>
      <c r="BN307" s="117"/>
      <c r="BO307" s="117"/>
      <c r="BP307" s="117"/>
      <c r="BQ307" s="117"/>
      <c r="BR307" s="117"/>
      <c r="BS307" s="117"/>
      <c r="BT307" s="117"/>
      <c r="BU307" s="117"/>
      <c r="BV307" s="117"/>
      <c r="BW307" s="117"/>
      <c r="BX307" s="117"/>
      <c r="BY307" s="117"/>
      <c r="BZ307" s="117"/>
      <c r="CA307" s="117"/>
      <c r="CB307" s="117"/>
      <c r="CC307" s="117"/>
      <c r="CD307" s="117"/>
      <c r="CE307" s="117"/>
      <c r="CF307" s="117"/>
      <c r="CG307" s="117"/>
      <c r="CH307" s="117"/>
      <c r="CI307" s="117"/>
      <c r="CJ307" s="117"/>
      <c r="CK307" s="117"/>
      <c r="CL307" s="117"/>
      <c r="CM307" s="117"/>
      <c r="CN307" s="117"/>
      <c r="CO307" s="117"/>
      <c r="CP307" s="117"/>
      <c r="CQ307" s="117"/>
      <c r="CR307" s="117"/>
      <c r="CS307" s="117"/>
      <c r="CT307" s="117"/>
      <c r="CU307" s="117"/>
      <c r="CV307" s="123"/>
      <c r="CW307" s="21"/>
      <c r="CX307" s="129"/>
    </row>
    <row r="308" spans="1:102" ht="15" customHeight="1" thickBot="1" x14ac:dyDescent="0.3">
      <c r="A308" s="214"/>
      <c r="B308" s="114"/>
      <c r="C308" s="217"/>
      <c r="D308" s="220"/>
      <c r="E308" s="223"/>
      <c r="F308" s="28" t="s">
        <v>20</v>
      </c>
      <c r="G308" s="40"/>
      <c r="H308" s="87"/>
      <c r="I308" s="26"/>
      <c r="J308" s="81"/>
      <c r="K308" s="81"/>
      <c r="L308" s="81"/>
      <c r="M308" s="81"/>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89"/>
      <c r="AK308" s="118"/>
      <c r="AL308" s="118"/>
      <c r="AM308" s="118"/>
      <c r="AN308" s="118"/>
      <c r="AO308" s="118"/>
      <c r="AP308" s="118"/>
      <c r="AQ308" s="118"/>
      <c r="AR308" s="118"/>
      <c r="AS308" s="118"/>
      <c r="AT308" s="118"/>
      <c r="AU308" s="118"/>
      <c r="AV308" s="118"/>
      <c r="AW308" s="118"/>
      <c r="AX308" s="118"/>
      <c r="AY308" s="118"/>
      <c r="AZ308" s="118"/>
      <c r="BA308" s="118"/>
      <c r="BB308" s="118"/>
      <c r="BC308" s="118"/>
      <c r="BD308" s="118"/>
      <c r="BE308" s="118"/>
      <c r="BF308" s="118"/>
      <c r="BG308" s="118"/>
      <c r="BH308" s="118"/>
      <c r="BI308" s="118"/>
      <c r="BJ308" s="118"/>
      <c r="BK308" s="118"/>
      <c r="BL308" s="118"/>
      <c r="BM308" s="118"/>
      <c r="BN308" s="118"/>
      <c r="BO308" s="118"/>
      <c r="BP308" s="118"/>
      <c r="BQ308" s="118"/>
      <c r="BR308" s="118"/>
      <c r="BS308" s="118"/>
      <c r="BT308" s="118"/>
      <c r="BU308" s="118"/>
      <c r="BV308" s="118"/>
      <c r="BW308" s="118"/>
      <c r="BX308" s="118"/>
      <c r="BY308" s="118"/>
      <c r="BZ308" s="118"/>
      <c r="CA308" s="118"/>
      <c r="CB308" s="118"/>
      <c r="CC308" s="118"/>
      <c r="CD308" s="118"/>
      <c r="CE308" s="118"/>
      <c r="CF308" s="118"/>
      <c r="CG308" s="118"/>
      <c r="CH308" s="118"/>
      <c r="CI308" s="118"/>
      <c r="CJ308" s="118"/>
      <c r="CK308" s="118"/>
      <c r="CL308" s="118"/>
      <c r="CM308" s="118"/>
      <c r="CN308" s="118"/>
      <c r="CO308" s="118"/>
      <c r="CP308" s="118"/>
      <c r="CQ308" s="118"/>
      <c r="CR308" s="118"/>
      <c r="CS308" s="118"/>
      <c r="CT308" s="118"/>
      <c r="CU308" s="118"/>
      <c r="CV308" s="124"/>
      <c r="CW308" s="21"/>
      <c r="CX308" s="129"/>
    </row>
    <row r="309" spans="1:102" ht="15" customHeight="1" thickBot="1" x14ac:dyDescent="0.3">
      <c r="A309" s="214"/>
      <c r="B309" s="113" t="s">
        <v>21</v>
      </c>
      <c r="C309" s="217"/>
      <c r="D309" s="220"/>
      <c r="E309" s="223"/>
      <c r="F309" s="28" t="s">
        <v>22</v>
      </c>
      <c r="G309" s="40"/>
      <c r="H309" s="87"/>
      <c r="I309" s="26"/>
      <c r="J309" s="81"/>
      <c r="K309" s="81"/>
      <c r="L309" s="81"/>
      <c r="M309" s="81"/>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89"/>
      <c r="AK309" s="118"/>
      <c r="AL309" s="118"/>
      <c r="AM309" s="118"/>
      <c r="AN309" s="118"/>
      <c r="AO309" s="118"/>
      <c r="AP309" s="118"/>
      <c r="AQ309" s="118"/>
      <c r="AR309" s="118"/>
      <c r="AS309" s="118"/>
      <c r="AT309" s="118"/>
      <c r="AU309" s="118"/>
      <c r="AV309" s="118"/>
      <c r="AW309" s="118"/>
      <c r="AX309" s="118"/>
      <c r="AY309" s="118"/>
      <c r="AZ309" s="118"/>
      <c r="BA309" s="118"/>
      <c r="BB309" s="118"/>
      <c r="BC309" s="118"/>
      <c r="BD309" s="118"/>
      <c r="BE309" s="118"/>
      <c r="BF309" s="118"/>
      <c r="BG309" s="118"/>
      <c r="BH309" s="118"/>
      <c r="BI309" s="118"/>
      <c r="BJ309" s="118"/>
      <c r="BK309" s="118"/>
      <c r="BL309" s="118"/>
      <c r="BM309" s="118"/>
      <c r="BN309" s="118"/>
      <c r="BO309" s="118"/>
      <c r="BP309" s="118"/>
      <c r="BQ309" s="118"/>
      <c r="BR309" s="118"/>
      <c r="BS309" s="118"/>
      <c r="BT309" s="118"/>
      <c r="BU309" s="118"/>
      <c r="BV309" s="118"/>
      <c r="BW309" s="118"/>
      <c r="BX309" s="118"/>
      <c r="BY309" s="118"/>
      <c r="BZ309" s="118"/>
      <c r="CA309" s="118"/>
      <c r="CB309" s="118"/>
      <c r="CC309" s="118"/>
      <c r="CD309" s="118"/>
      <c r="CE309" s="118"/>
      <c r="CF309" s="118"/>
      <c r="CG309" s="118"/>
      <c r="CH309" s="118"/>
      <c r="CI309" s="118"/>
      <c r="CJ309" s="118"/>
      <c r="CK309" s="118"/>
      <c r="CL309" s="118"/>
      <c r="CM309" s="118"/>
      <c r="CN309" s="118"/>
      <c r="CO309" s="118"/>
      <c r="CP309" s="118"/>
      <c r="CQ309" s="118"/>
      <c r="CR309" s="118"/>
      <c r="CS309" s="118"/>
      <c r="CT309" s="118"/>
      <c r="CU309" s="118"/>
      <c r="CV309" s="124"/>
      <c r="CW309" s="21"/>
      <c r="CX309" s="129"/>
    </row>
    <row r="310" spans="1:102" ht="15" customHeight="1" x14ac:dyDescent="0.25">
      <c r="A310" s="214"/>
      <c r="B310" s="210"/>
      <c r="C310" s="217"/>
      <c r="D310" s="220"/>
      <c r="E310" s="223"/>
      <c r="F310" s="29" t="s">
        <v>23</v>
      </c>
      <c r="G310" s="131" t="str">
        <f t="shared" ref="G310" si="97">IF(COUNTIF(I310:CV312,"&gt;0"),"Yes","No")</f>
        <v>No</v>
      </c>
      <c r="H310" s="90"/>
      <c r="I310" s="27"/>
      <c r="J310" s="82"/>
      <c r="K310" s="82"/>
      <c r="L310" s="82"/>
      <c r="M310" s="82"/>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91"/>
      <c r="AK310" s="119"/>
      <c r="AL310" s="119"/>
      <c r="AM310" s="119"/>
      <c r="AN310" s="119"/>
      <c r="AO310" s="119"/>
      <c r="AP310" s="119"/>
      <c r="AQ310" s="119"/>
      <c r="AR310" s="119"/>
      <c r="AS310" s="119"/>
      <c r="AT310" s="119"/>
      <c r="AU310" s="119"/>
      <c r="AV310" s="119"/>
      <c r="AW310" s="119"/>
      <c r="AX310" s="119"/>
      <c r="AY310" s="119"/>
      <c r="AZ310" s="119"/>
      <c r="BA310" s="119"/>
      <c r="BB310" s="119"/>
      <c r="BC310" s="119"/>
      <c r="BD310" s="119"/>
      <c r="BE310" s="119"/>
      <c r="BF310" s="119"/>
      <c r="BG310" s="119"/>
      <c r="BH310" s="119"/>
      <c r="BI310" s="119"/>
      <c r="BJ310" s="119"/>
      <c r="BK310" s="119"/>
      <c r="BL310" s="119"/>
      <c r="BM310" s="119"/>
      <c r="BN310" s="119"/>
      <c r="BO310" s="119"/>
      <c r="BP310" s="119"/>
      <c r="BQ310" s="119"/>
      <c r="BR310" s="119"/>
      <c r="BS310" s="119"/>
      <c r="BT310" s="119"/>
      <c r="BU310" s="119"/>
      <c r="BV310" s="119"/>
      <c r="BW310" s="119"/>
      <c r="BX310" s="119"/>
      <c r="BY310" s="119"/>
      <c r="BZ310" s="119"/>
      <c r="CA310" s="119"/>
      <c r="CB310" s="119"/>
      <c r="CC310" s="119"/>
      <c r="CD310" s="119"/>
      <c r="CE310" s="119"/>
      <c r="CF310" s="119"/>
      <c r="CG310" s="119"/>
      <c r="CH310" s="119"/>
      <c r="CI310" s="119"/>
      <c r="CJ310" s="119"/>
      <c r="CK310" s="119"/>
      <c r="CL310" s="119"/>
      <c r="CM310" s="119"/>
      <c r="CN310" s="119"/>
      <c r="CO310" s="119"/>
      <c r="CP310" s="119"/>
      <c r="CQ310" s="119"/>
      <c r="CR310" s="119"/>
      <c r="CS310" s="119"/>
      <c r="CT310" s="119"/>
      <c r="CU310" s="119"/>
      <c r="CV310" s="125"/>
      <c r="CW310" s="21"/>
      <c r="CX310" s="129"/>
    </row>
    <row r="311" spans="1:102" ht="15" customHeight="1" x14ac:dyDescent="0.25">
      <c r="A311" s="214"/>
      <c r="B311" s="211"/>
      <c r="C311" s="217"/>
      <c r="D311" s="220"/>
      <c r="E311" s="223"/>
      <c r="F311" s="29" t="s">
        <v>24</v>
      </c>
      <c r="G311" s="40"/>
      <c r="H311" s="90"/>
      <c r="I311" s="27"/>
      <c r="J311" s="82"/>
      <c r="K311" s="82"/>
      <c r="L311" s="82"/>
      <c r="M311" s="82"/>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91"/>
      <c r="AK311" s="119"/>
      <c r="AL311" s="119"/>
      <c r="AM311" s="119"/>
      <c r="AN311" s="119"/>
      <c r="AO311" s="119"/>
      <c r="AP311" s="119"/>
      <c r="AQ311" s="119"/>
      <c r="AR311" s="119"/>
      <c r="AS311" s="119"/>
      <c r="AT311" s="119"/>
      <c r="AU311" s="119"/>
      <c r="AV311" s="119"/>
      <c r="AW311" s="119"/>
      <c r="AX311" s="119"/>
      <c r="AY311" s="119"/>
      <c r="AZ311" s="119"/>
      <c r="BA311" s="119"/>
      <c r="BB311" s="119"/>
      <c r="BC311" s="119"/>
      <c r="BD311" s="119"/>
      <c r="BE311" s="119"/>
      <c r="BF311" s="119"/>
      <c r="BG311" s="119"/>
      <c r="BH311" s="119"/>
      <c r="BI311" s="119"/>
      <c r="BJ311" s="119"/>
      <c r="BK311" s="119"/>
      <c r="BL311" s="119"/>
      <c r="BM311" s="119"/>
      <c r="BN311" s="119"/>
      <c r="BO311" s="119"/>
      <c r="BP311" s="119"/>
      <c r="BQ311" s="119"/>
      <c r="BR311" s="119"/>
      <c r="BS311" s="119"/>
      <c r="BT311" s="119"/>
      <c r="BU311" s="119"/>
      <c r="BV311" s="119"/>
      <c r="BW311" s="119"/>
      <c r="BX311" s="119"/>
      <c r="BY311" s="119"/>
      <c r="BZ311" s="119"/>
      <c r="CA311" s="119"/>
      <c r="CB311" s="119"/>
      <c r="CC311" s="119"/>
      <c r="CD311" s="119"/>
      <c r="CE311" s="119"/>
      <c r="CF311" s="119"/>
      <c r="CG311" s="119"/>
      <c r="CH311" s="119"/>
      <c r="CI311" s="119"/>
      <c r="CJ311" s="119"/>
      <c r="CK311" s="119"/>
      <c r="CL311" s="119"/>
      <c r="CM311" s="119"/>
      <c r="CN311" s="119"/>
      <c r="CO311" s="119"/>
      <c r="CP311" s="119"/>
      <c r="CQ311" s="119"/>
      <c r="CR311" s="119"/>
      <c r="CS311" s="119"/>
      <c r="CT311" s="119"/>
      <c r="CU311" s="119"/>
      <c r="CV311" s="125"/>
      <c r="CW311" s="21"/>
      <c r="CX311" s="129"/>
    </row>
    <row r="312" spans="1:102" ht="15" customHeight="1" thickBot="1" x14ac:dyDescent="0.3">
      <c r="A312" s="214"/>
      <c r="B312" s="211"/>
      <c r="C312" s="217"/>
      <c r="D312" s="220"/>
      <c r="E312" s="223"/>
      <c r="F312" s="29" t="s">
        <v>25</v>
      </c>
      <c r="G312" s="40"/>
      <c r="H312" s="90"/>
      <c r="I312" s="27"/>
      <c r="J312" s="82"/>
      <c r="K312" s="82"/>
      <c r="L312" s="82"/>
      <c r="M312" s="82"/>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91"/>
      <c r="AK312" s="119"/>
      <c r="AL312" s="119"/>
      <c r="AM312" s="119"/>
      <c r="AN312" s="119"/>
      <c r="AO312" s="119"/>
      <c r="AP312" s="119"/>
      <c r="AQ312" s="119"/>
      <c r="AR312" s="119"/>
      <c r="AS312" s="119"/>
      <c r="AT312" s="119"/>
      <c r="AU312" s="119"/>
      <c r="AV312" s="119"/>
      <c r="AW312" s="119"/>
      <c r="AX312" s="119"/>
      <c r="AY312" s="119"/>
      <c r="AZ312" s="119"/>
      <c r="BA312" s="119"/>
      <c r="BB312" s="119"/>
      <c r="BC312" s="119"/>
      <c r="BD312" s="119"/>
      <c r="BE312" s="119"/>
      <c r="BF312" s="119"/>
      <c r="BG312" s="119"/>
      <c r="BH312" s="119"/>
      <c r="BI312" s="119"/>
      <c r="BJ312" s="119"/>
      <c r="BK312" s="119"/>
      <c r="BL312" s="119"/>
      <c r="BM312" s="119"/>
      <c r="BN312" s="119"/>
      <c r="BO312" s="119"/>
      <c r="BP312" s="119"/>
      <c r="BQ312" s="119"/>
      <c r="BR312" s="119"/>
      <c r="BS312" s="119"/>
      <c r="BT312" s="119"/>
      <c r="BU312" s="119"/>
      <c r="BV312" s="119"/>
      <c r="BW312" s="119"/>
      <c r="BX312" s="119"/>
      <c r="BY312" s="119"/>
      <c r="BZ312" s="119"/>
      <c r="CA312" s="119"/>
      <c r="CB312" s="119"/>
      <c r="CC312" s="119"/>
      <c r="CD312" s="119"/>
      <c r="CE312" s="119"/>
      <c r="CF312" s="119"/>
      <c r="CG312" s="119"/>
      <c r="CH312" s="119"/>
      <c r="CI312" s="119"/>
      <c r="CJ312" s="119"/>
      <c r="CK312" s="119"/>
      <c r="CL312" s="119"/>
      <c r="CM312" s="119"/>
      <c r="CN312" s="119"/>
      <c r="CO312" s="119"/>
      <c r="CP312" s="119"/>
      <c r="CQ312" s="119"/>
      <c r="CR312" s="119"/>
      <c r="CS312" s="119"/>
      <c r="CT312" s="119"/>
      <c r="CU312" s="119"/>
      <c r="CV312" s="125"/>
      <c r="CW312" s="21"/>
      <c r="CX312" s="129"/>
    </row>
    <row r="313" spans="1:102" ht="15" customHeight="1" x14ac:dyDescent="0.25">
      <c r="A313" s="214"/>
      <c r="B313" s="211"/>
      <c r="C313" s="217"/>
      <c r="D313" s="220"/>
      <c r="E313" s="223"/>
      <c r="F313" s="30" t="s">
        <v>26</v>
      </c>
      <c r="G313" s="132" t="str">
        <f t="shared" ref="G313" si="98">IF(COUNTIF(I313:CV315,"&gt;0"),"Yes","No")</f>
        <v>No</v>
      </c>
      <c r="H313" s="92"/>
      <c r="I313" s="80"/>
      <c r="J313" s="80"/>
      <c r="K313" s="80"/>
      <c r="L313" s="80"/>
      <c r="M313" s="80"/>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93"/>
      <c r="AK313" s="120"/>
      <c r="AL313" s="120"/>
      <c r="AM313" s="120"/>
      <c r="AN313" s="120"/>
      <c r="AO313" s="120"/>
      <c r="AP313" s="120"/>
      <c r="AQ313" s="120"/>
      <c r="AR313" s="120"/>
      <c r="AS313" s="120"/>
      <c r="AT313" s="120"/>
      <c r="AU313" s="120"/>
      <c r="AV313" s="120"/>
      <c r="AW313" s="120"/>
      <c r="AX313" s="120"/>
      <c r="AY313" s="120"/>
      <c r="AZ313" s="120"/>
      <c r="BA313" s="120"/>
      <c r="BB313" s="120"/>
      <c r="BC313" s="120"/>
      <c r="BD313" s="120"/>
      <c r="BE313" s="120"/>
      <c r="BF313" s="120"/>
      <c r="BG313" s="120"/>
      <c r="BH313" s="120"/>
      <c r="BI313" s="120"/>
      <c r="BJ313" s="120"/>
      <c r="BK313" s="120"/>
      <c r="BL313" s="120"/>
      <c r="BM313" s="120"/>
      <c r="BN313" s="120"/>
      <c r="BO313" s="120"/>
      <c r="BP313" s="120"/>
      <c r="BQ313" s="120"/>
      <c r="BR313" s="120"/>
      <c r="BS313" s="120"/>
      <c r="BT313" s="120"/>
      <c r="BU313" s="120"/>
      <c r="BV313" s="120"/>
      <c r="BW313" s="120"/>
      <c r="BX313" s="120"/>
      <c r="BY313" s="120"/>
      <c r="BZ313" s="120"/>
      <c r="CA313" s="120"/>
      <c r="CB313" s="120"/>
      <c r="CC313" s="120"/>
      <c r="CD313" s="120"/>
      <c r="CE313" s="120"/>
      <c r="CF313" s="120"/>
      <c r="CG313" s="120"/>
      <c r="CH313" s="120"/>
      <c r="CI313" s="120"/>
      <c r="CJ313" s="120"/>
      <c r="CK313" s="120"/>
      <c r="CL313" s="120"/>
      <c r="CM313" s="120"/>
      <c r="CN313" s="120"/>
      <c r="CO313" s="120"/>
      <c r="CP313" s="120"/>
      <c r="CQ313" s="120"/>
      <c r="CR313" s="120"/>
      <c r="CS313" s="120"/>
      <c r="CT313" s="120"/>
      <c r="CU313" s="120"/>
      <c r="CV313" s="126"/>
      <c r="CW313" s="21"/>
      <c r="CX313" s="129"/>
    </row>
    <row r="314" spans="1:102" ht="15" customHeight="1" x14ac:dyDescent="0.25">
      <c r="A314" s="214"/>
      <c r="B314" s="211"/>
      <c r="C314" s="217"/>
      <c r="D314" s="220"/>
      <c r="E314" s="223"/>
      <c r="F314" s="30" t="s">
        <v>27</v>
      </c>
      <c r="G314" s="40"/>
      <c r="H314" s="92"/>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93"/>
      <c r="AK314" s="120"/>
      <c r="AL314" s="120"/>
      <c r="AM314" s="120"/>
      <c r="AN314" s="120"/>
      <c r="AO314" s="120"/>
      <c r="AP314" s="120"/>
      <c r="AQ314" s="120"/>
      <c r="AR314" s="120"/>
      <c r="AS314" s="120"/>
      <c r="AT314" s="120"/>
      <c r="AU314" s="120"/>
      <c r="AV314" s="120"/>
      <c r="AW314" s="120"/>
      <c r="AX314" s="120"/>
      <c r="AY314" s="120"/>
      <c r="AZ314" s="120"/>
      <c r="BA314" s="120"/>
      <c r="BB314" s="120"/>
      <c r="BC314" s="120"/>
      <c r="BD314" s="120"/>
      <c r="BE314" s="120"/>
      <c r="BF314" s="120"/>
      <c r="BG314" s="120"/>
      <c r="BH314" s="120"/>
      <c r="BI314" s="120"/>
      <c r="BJ314" s="120"/>
      <c r="BK314" s="120"/>
      <c r="BL314" s="120"/>
      <c r="BM314" s="120"/>
      <c r="BN314" s="120"/>
      <c r="BO314" s="120"/>
      <c r="BP314" s="120"/>
      <c r="BQ314" s="120"/>
      <c r="BR314" s="120"/>
      <c r="BS314" s="120"/>
      <c r="BT314" s="120"/>
      <c r="BU314" s="120"/>
      <c r="BV314" s="120"/>
      <c r="BW314" s="120"/>
      <c r="BX314" s="120"/>
      <c r="BY314" s="120"/>
      <c r="BZ314" s="120"/>
      <c r="CA314" s="120"/>
      <c r="CB314" s="120"/>
      <c r="CC314" s="120"/>
      <c r="CD314" s="120"/>
      <c r="CE314" s="120"/>
      <c r="CF314" s="120"/>
      <c r="CG314" s="120"/>
      <c r="CH314" s="120"/>
      <c r="CI314" s="120"/>
      <c r="CJ314" s="120"/>
      <c r="CK314" s="120"/>
      <c r="CL314" s="120"/>
      <c r="CM314" s="120"/>
      <c r="CN314" s="120"/>
      <c r="CO314" s="120"/>
      <c r="CP314" s="120"/>
      <c r="CQ314" s="120"/>
      <c r="CR314" s="120"/>
      <c r="CS314" s="120"/>
      <c r="CT314" s="120"/>
      <c r="CU314" s="120"/>
      <c r="CV314" s="126"/>
      <c r="CW314" s="21"/>
      <c r="CX314" s="129"/>
    </row>
    <row r="315" spans="1:102" ht="15" customHeight="1" thickBot="1" x14ac:dyDescent="0.3">
      <c r="A315" s="214"/>
      <c r="B315" s="211"/>
      <c r="C315" s="217"/>
      <c r="D315" s="220"/>
      <c r="E315" s="223"/>
      <c r="F315" s="30" t="s">
        <v>28</v>
      </c>
      <c r="G315" s="40"/>
      <c r="H315" s="92"/>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93"/>
      <c r="AK315" s="120"/>
      <c r="AL315" s="120"/>
      <c r="AM315" s="120"/>
      <c r="AN315" s="120"/>
      <c r="AO315" s="120"/>
      <c r="AP315" s="120"/>
      <c r="AQ315" s="120"/>
      <c r="AR315" s="120"/>
      <c r="AS315" s="120"/>
      <c r="AT315" s="120"/>
      <c r="AU315" s="120"/>
      <c r="AV315" s="120"/>
      <c r="AW315" s="120"/>
      <c r="AX315" s="120"/>
      <c r="AY315" s="120"/>
      <c r="AZ315" s="120"/>
      <c r="BA315" s="120"/>
      <c r="BB315" s="120"/>
      <c r="BC315" s="120"/>
      <c r="BD315" s="120"/>
      <c r="BE315" s="120"/>
      <c r="BF315" s="120"/>
      <c r="BG315" s="120"/>
      <c r="BH315" s="120"/>
      <c r="BI315" s="120"/>
      <c r="BJ315" s="120"/>
      <c r="BK315" s="120"/>
      <c r="BL315" s="120"/>
      <c r="BM315" s="120"/>
      <c r="BN315" s="120"/>
      <c r="BO315" s="120"/>
      <c r="BP315" s="120"/>
      <c r="BQ315" s="120"/>
      <c r="BR315" s="120"/>
      <c r="BS315" s="120"/>
      <c r="BT315" s="120"/>
      <c r="BU315" s="120"/>
      <c r="BV315" s="120"/>
      <c r="BW315" s="120"/>
      <c r="BX315" s="120"/>
      <c r="BY315" s="120"/>
      <c r="BZ315" s="120"/>
      <c r="CA315" s="120"/>
      <c r="CB315" s="120"/>
      <c r="CC315" s="120"/>
      <c r="CD315" s="120"/>
      <c r="CE315" s="120"/>
      <c r="CF315" s="120"/>
      <c r="CG315" s="120"/>
      <c r="CH315" s="120"/>
      <c r="CI315" s="120"/>
      <c r="CJ315" s="120"/>
      <c r="CK315" s="120"/>
      <c r="CL315" s="120"/>
      <c r="CM315" s="120"/>
      <c r="CN315" s="120"/>
      <c r="CO315" s="120"/>
      <c r="CP315" s="120"/>
      <c r="CQ315" s="120"/>
      <c r="CR315" s="120"/>
      <c r="CS315" s="120"/>
      <c r="CT315" s="120"/>
      <c r="CU315" s="120"/>
      <c r="CV315" s="126"/>
      <c r="CW315" s="21"/>
      <c r="CX315" s="129"/>
    </row>
    <row r="316" spans="1:102" ht="15" customHeight="1" x14ac:dyDescent="0.25">
      <c r="A316" s="214"/>
      <c r="B316" s="211"/>
      <c r="C316" s="217"/>
      <c r="D316" s="220"/>
      <c r="E316" s="223"/>
      <c r="F316" s="61" t="s">
        <v>29</v>
      </c>
      <c r="G316" s="133" t="str">
        <f t="shared" ref="G316" si="99">IF(COUNTIF(I316:CV318,"&gt;0"),"Yes","No")</f>
        <v>No</v>
      </c>
      <c r="H316" s="94"/>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95"/>
      <c r="AK316" s="121"/>
      <c r="AL316" s="121"/>
      <c r="AM316" s="121"/>
      <c r="AN316" s="121"/>
      <c r="AO316" s="121"/>
      <c r="AP316" s="121"/>
      <c r="AQ316" s="121"/>
      <c r="AR316" s="121"/>
      <c r="AS316" s="121"/>
      <c r="AT316" s="121"/>
      <c r="AU316" s="121"/>
      <c r="AV316" s="121"/>
      <c r="AW316" s="121"/>
      <c r="AX316" s="121"/>
      <c r="AY316" s="121"/>
      <c r="AZ316" s="121"/>
      <c r="BA316" s="121"/>
      <c r="BB316" s="121"/>
      <c r="BC316" s="121"/>
      <c r="BD316" s="121"/>
      <c r="BE316" s="121"/>
      <c r="BF316" s="121"/>
      <c r="BG316" s="121"/>
      <c r="BH316" s="121"/>
      <c r="BI316" s="121"/>
      <c r="BJ316" s="121"/>
      <c r="BK316" s="121"/>
      <c r="BL316" s="121"/>
      <c r="BM316" s="121"/>
      <c r="BN316" s="121"/>
      <c r="BO316" s="121"/>
      <c r="BP316" s="121"/>
      <c r="BQ316" s="121"/>
      <c r="BR316" s="121"/>
      <c r="BS316" s="121"/>
      <c r="BT316" s="121"/>
      <c r="BU316" s="121"/>
      <c r="BV316" s="121"/>
      <c r="BW316" s="121"/>
      <c r="BX316" s="121"/>
      <c r="BY316" s="121"/>
      <c r="BZ316" s="121"/>
      <c r="CA316" s="121"/>
      <c r="CB316" s="121"/>
      <c r="CC316" s="121"/>
      <c r="CD316" s="121"/>
      <c r="CE316" s="121"/>
      <c r="CF316" s="121"/>
      <c r="CG316" s="121"/>
      <c r="CH316" s="121"/>
      <c r="CI316" s="121"/>
      <c r="CJ316" s="121"/>
      <c r="CK316" s="121"/>
      <c r="CL316" s="121"/>
      <c r="CM316" s="121"/>
      <c r="CN316" s="121"/>
      <c r="CO316" s="121"/>
      <c r="CP316" s="121"/>
      <c r="CQ316" s="121"/>
      <c r="CR316" s="121"/>
      <c r="CS316" s="121"/>
      <c r="CT316" s="121"/>
      <c r="CU316" s="121"/>
      <c r="CV316" s="127"/>
      <c r="CW316" s="21"/>
      <c r="CX316" s="129"/>
    </row>
    <row r="317" spans="1:102" ht="15" customHeight="1" x14ac:dyDescent="0.25">
      <c r="A317" s="214"/>
      <c r="B317" s="211"/>
      <c r="C317" s="217"/>
      <c r="D317" s="220"/>
      <c r="E317" s="223"/>
      <c r="F317" s="61" t="s">
        <v>30</v>
      </c>
      <c r="G317" s="40"/>
      <c r="H317" s="94"/>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95"/>
      <c r="AK317" s="121"/>
      <c r="AL317" s="121"/>
      <c r="AM317" s="121"/>
      <c r="AN317" s="121"/>
      <c r="AO317" s="121"/>
      <c r="AP317" s="121"/>
      <c r="AQ317" s="121"/>
      <c r="AR317" s="121"/>
      <c r="AS317" s="121"/>
      <c r="AT317" s="121"/>
      <c r="AU317" s="121"/>
      <c r="AV317" s="121"/>
      <c r="AW317" s="121"/>
      <c r="AX317" s="121"/>
      <c r="AY317" s="121"/>
      <c r="AZ317" s="121"/>
      <c r="BA317" s="121"/>
      <c r="BB317" s="121"/>
      <c r="BC317" s="121"/>
      <c r="BD317" s="121"/>
      <c r="BE317" s="121"/>
      <c r="BF317" s="121"/>
      <c r="BG317" s="121"/>
      <c r="BH317" s="121"/>
      <c r="BI317" s="121"/>
      <c r="BJ317" s="121"/>
      <c r="BK317" s="121"/>
      <c r="BL317" s="121"/>
      <c r="BM317" s="121"/>
      <c r="BN317" s="121"/>
      <c r="BO317" s="121"/>
      <c r="BP317" s="121"/>
      <c r="BQ317" s="121"/>
      <c r="BR317" s="121"/>
      <c r="BS317" s="121"/>
      <c r="BT317" s="121"/>
      <c r="BU317" s="121"/>
      <c r="BV317" s="121"/>
      <c r="BW317" s="121"/>
      <c r="BX317" s="121"/>
      <c r="BY317" s="121"/>
      <c r="BZ317" s="121"/>
      <c r="CA317" s="121"/>
      <c r="CB317" s="121"/>
      <c r="CC317" s="121"/>
      <c r="CD317" s="121"/>
      <c r="CE317" s="121"/>
      <c r="CF317" s="121"/>
      <c r="CG317" s="121"/>
      <c r="CH317" s="121"/>
      <c r="CI317" s="121"/>
      <c r="CJ317" s="121"/>
      <c r="CK317" s="121"/>
      <c r="CL317" s="121"/>
      <c r="CM317" s="121"/>
      <c r="CN317" s="121"/>
      <c r="CO317" s="121"/>
      <c r="CP317" s="121"/>
      <c r="CQ317" s="121"/>
      <c r="CR317" s="121"/>
      <c r="CS317" s="121"/>
      <c r="CT317" s="121"/>
      <c r="CU317" s="121"/>
      <c r="CV317" s="127"/>
      <c r="CW317" s="21"/>
      <c r="CX317" s="129"/>
    </row>
    <row r="318" spans="1:102" ht="15" customHeight="1" thickBot="1" x14ac:dyDescent="0.3">
      <c r="A318" s="215"/>
      <c r="B318" s="212"/>
      <c r="C318" s="218"/>
      <c r="D318" s="221"/>
      <c r="E318" s="224"/>
      <c r="F318" s="63" t="s">
        <v>31</v>
      </c>
      <c r="G318" s="43"/>
      <c r="H318" s="96"/>
      <c r="I318" s="64"/>
      <c r="J318" s="64"/>
      <c r="K318" s="64"/>
      <c r="L318" s="64"/>
      <c r="M318" s="64"/>
      <c r="N318" s="64"/>
      <c r="O318" s="64"/>
      <c r="P318" s="64"/>
      <c r="Q318" s="64"/>
      <c r="R318" s="64"/>
      <c r="S318" s="64"/>
      <c r="T318" s="64"/>
      <c r="U318" s="64"/>
      <c r="V318" s="64"/>
      <c r="W318" s="64"/>
      <c r="X318" s="64"/>
      <c r="Y318" s="64"/>
      <c r="Z318" s="64"/>
      <c r="AA318" s="64"/>
      <c r="AB318" s="64"/>
      <c r="AC318" s="64"/>
      <c r="AD318" s="64"/>
      <c r="AE318" s="64"/>
      <c r="AF318" s="64"/>
      <c r="AG318" s="64"/>
      <c r="AH318" s="64"/>
      <c r="AI318" s="64"/>
      <c r="AJ318" s="97"/>
      <c r="AK318" s="122"/>
      <c r="AL318" s="122"/>
      <c r="AM318" s="122"/>
      <c r="AN318" s="122"/>
      <c r="AO318" s="122"/>
      <c r="AP318" s="122"/>
      <c r="AQ318" s="122"/>
      <c r="AR318" s="122"/>
      <c r="AS318" s="122"/>
      <c r="AT318" s="122"/>
      <c r="AU318" s="122"/>
      <c r="AV318" s="122"/>
      <c r="AW318" s="122"/>
      <c r="AX318" s="122"/>
      <c r="AY318" s="122"/>
      <c r="AZ318" s="122"/>
      <c r="BA318" s="122"/>
      <c r="BB318" s="122"/>
      <c r="BC318" s="122"/>
      <c r="BD318" s="122"/>
      <c r="BE318" s="122"/>
      <c r="BF318" s="122"/>
      <c r="BG318" s="122"/>
      <c r="BH318" s="122"/>
      <c r="BI318" s="122"/>
      <c r="BJ318" s="122"/>
      <c r="BK318" s="122"/>
      <c r="BL318" s="122"/>
      <c r="BM318" s="122"/>
      <c r="BN318" s="122"/>
      <c r="BO318" s="122"/>
      <c r="BP318" s="122"/>
      <c r="BQ318" s="122"/>
      <c r="BR318" s="122"/>
      <c r="BS318" s="122"/>
      <c r="BT318" s="122"/>
      <c r="BU318" s="122"/>
      <c r="BV318" s="122"/>
      <c r="BW318" s="122"/>
      <c r="BX318" s="122"/>
      <c r="BY318" s="122"/>
      <c r="BZ318" s="122"/>
      <c r="CA318" s="122"/>
      <c r="CB318" s="122"/>
      <c r="CC318" s="122"/>
      <c r="CD318" s="122"/>
      <c r="CE318" s="122"/>
      <c r="CF318" s="122"/>
      <c r="CG318" s="122"/>
      <c r="CH318" s="122"/>
      <c r="CI318" s="122"/>
      <c r="CJ318" s="122"/>
      <c r="CK318" s="122"/>
      <c r="CL318" s="122"/>
      <c r="CM318" s="122"/>
      <c r="CN318" s="122"/>
      <c r="CO318" s="122"/>
      <c r="CP318" s="122"/>
      <c r="CQ318" s="122"/>
      <c r="CR318" s="122"/>
      <c r="CS318" s="122"/>
      <c r="CT318" s="122"/>
      <c r="CU318" s="122"/>
      <c r="CV318" s="128"/>
      <c r="CW318" s="21"/>
      <c r="CX318" s="129"/>
    </row>
    <row r="319" spans="1:102" ht="15" customHeight="1" thickBot="1" x14ac:dyDescent="0.3">
      <c r="A319" s="213"/>
      <c r="B319" s="113" t="s">
        <v>17</v>
      </c>
      <c r="C319" s="216"/>
      <c r="D319" s="219"/>
      <c r="E319" s="222"/>
      <c r="F319" s="42" t="s">
        <v>18</v>
      </c>
      <c r="G319" s="22" t="str">
        <f t="shared" ref="G319" si="100">IF(COUNTIF(I319:CV321,"&gt;0"),"Yes","No")</f>
        <v>No</v>
      </c>
      <c r="H319" s="87"/>
      <c r="I319" s="84"/>
      <c r="J319" s="83"/>
      <c r="K319" s="83"/>
      <c r="L319" s="83"/>
      <c r="M319" s="83"/>
      <c r="N319" s="84"/>
      <c r="O319" s="84"/>
      <c r="P319" s="84"/>
      <c r="Q319" s="84"/>
      <c r="R319" s="84"/>
      <c r="S319" s="84"/>
      <c r="T319" s="84"/>
      <c r="U319" s="84"/>
      <c r="V319" s="84"/>
      <c r="W319" s="84"/>
      <c r="X319" s="84"/>
      <c r="Y319" s="84"/>
      <c r="Z319" s="84"/>
      <c r="AA319" s="84"/>
      <c r="AB319" s="84"/>
      <c r="AC319" s="84"/>
      <c r="AD319" s="84"/>
      <c r="AE319" s="84"/>
      <c r="AF319" s="84"/>
      <c r="AG319" s="84"/>
      <c r="AH319" s="84"/>
      <c r="AI319" s="84"/>
      <c r="AJ319" s="88"/>
      <c r="AK319" s="117"/>
      <c r="AL319" s="117"/>
      <c r="AM319" s="117"/>
      <c r="AN319" s="117"/>
      <c r="AO319" s="117"/>
      <c r="AP319" s="117"/>
      <c r="AQ319" s="117"/>
      <c r="AR319" s="117"/>
      <c r="AS319" s="117"/>
      <c r="AT319" s="117"/>
      <c r="AU319" s="117"/>
      <c r="AV319" s="117"/>
      <c r="AW319" s="117"/>
      <c r="AX319" s="117"/>
      <c r="AY319" s="117"/>
      <c r="AZ319" s="117"/>
      <c r="BA319" s="117"/>
      <c r="BB319" s="117"/>
      <c r="BC319" s="117"/>
      <c r="BD319" s="117"/>
      <c r="BE319" s="117"/>
      <c r="BF319" s="117"/>
      <c r="BG319" s="117"/>
      <c r="BH319" s="117"/>
      <c r="BI319" s="117"/>
      <c r="BJ319" s="117"/>
      <c r="BK319" s="117"/>
      <c r="BL319" s="117"/>
      <c r="BM319" s="117"/>
      <c r="BN319" s="117"/>
      <c r="BO319" s="117"/>
      <c r="BP319" s="117"/>
      <c r="BQ319" s="117"/>
      <c r="BR319" s="117"/>
      <c r="BS319" s="117"/>
      <c r="BT319" s="117"/>
      <c r="BU319" s="117"/>
      <c r="BV319" s="117"/>
      <c r="BW319" s="117"/>
      <c r="BX319" s="117"/>
      <c r="BY319" s="117"/>
      <c r="BZ319" s="117"/>
      <c r="CA319" s="117"/>
      <c r="CB319" s="117"/>
      <c r="CC319" s="117"/>
      <c r="CD319" s="117"/>
      <c r="CE319" s="117"/>
      <c r="CF319" s="117"/>
      <c r="CG319" s="117"/>
      <c r="CH319" s="117"/>
      <c r="CI319" s="117"/>
      <c r="CJ319" s="117"/>
      <c r="CK319" s="117"/>
      <c r="CL319" s="117"/>
      <c r="CM319" s="117"/>
      <c r="CN319" s="117"/>
      <c r="CO319" s="117"/>
      <c r="CP319" s="117"/>
      <c r="CQ319" s="117"/>
      <c r="CR319" s="117"/>
      <c r="CS319" s="117"/>
      <c r="CT319" s="117"/>
      <c r="CU319" s="117"/>
      <c r="CV319" s="123"/>
      <c r="CW319" s="21"/>
      <c r="CX319" s="129"/>
    </row>
    <row r="320" spans="1:102" ht="15" customHeight="1" thickBot="1" x14ac:dyDescent="0.3">
      <c r="A320" s="214"/>
      <c r="B320" s="114"/>
      <c r="C320" s="217"/>
      <c r="D320" s="220"/>
      <c r="E320" s="223"/>
      <c r="F320" s="28" t="s">
        <v>20</v>
      </c>
      <c r="G320" s="40"/>
      <c r="H320" s="87"/>
      <c r="I320" s="26"/>
      <c r="J320" s="81"/>
      <c r="K320" s="81"/>
      <c r="L320" s="81"/>
      <c r="M320" s="81"/>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89"/>
      <c r="AK320" s="118"/>
      <c r="AL320" s="118"/>
      <c r="AM320" s="118"/>
      <c r="AN320" s="118"/>
      <c r="AO320" s="118"/>
      <c r="AP320" s="118"/>
      <c r="AQ320" s="118"/>
      <c r="AR320" s="118"/>
      <c r="AS320" s="118"/>
      <c r="AT320" s="118"/>
      <c r="AU320" s="118"/>
      <c r="AV320" s="118"/>
      <c r="AW320" s="118"/>
      <c r="AX320" s="118"/>
      <c r="AY320" s="118"/>
      <c r="AZ320" s="118"/>
      <c r="BA320" s="118"/>
      <c r="BB320" s="118"/>
      <c r="BC320" s="118"/>
      <c r="BD320" s="118"/>
      <c r="BE320" s="118"/>
      <c r="BF320" s="118"/>
      <c r="BG320" s="118"/>
      <c r="BH320" s="118"/>
      <c r="BI320" s="118"/>
      <c r="BJ320" s="118"/>
      <c r="BK320" s="118"/>
      <c r="BL320" s="118"/>
      <c r="BM320" s="118"/>
      <c r="BN320" s="118"/>
      <c r="BO320" s="118"/>
      <c r="BP320" s="118"/>
      <c r="BQ320" s="118"/>
      <c r="BR320" s="118"/>
      <c r="BS320" s="118"/>
      <c r="BT320" s="118"/>
      <c r="BU320" s="118"/>
      <c r="BV320" s="118"/>
      <c r="BW320" s="118"/>
      <c r="BX320" s="118"/>
      <c r="BY320" s="118"/>
      <c r="BZ320" s="118"/>
      <c r="CA320" s="118"/>
      <c r="CB320" s="118"/>
      <c r="CC320" s="118"/>
      <c r="CD320" s="118"/>
      <c r="CE320" s="118"/>
      <c r="CF320" s="118"/>
      <c r="CG320" s="118"/>
      <c r="CH320" s="118"/>
      <c r="CI320" s="118"/>
      <c r="CJ320" s="118"/>
      <c r="CK320" s="118"/>
      <c r="CL320" s="118"/>
      <c r="CM320" s="118"/>
      <c r="CN320" s="118"/>
      <c r="CO320" s="118"/>
      <c r="CP320" s="118"/>
      <c r="CQ320" s="118"/>
      <c r="CR320" s="118"/>
      <c r="CS320" s="118"/>
      <c r="CT320" s="118"/>
      <c r="CU320" s="118"/>
      <c r="CV320" s="124"/>
      <c r="CW320" s="21"/>
      <c r="CX320" s="129"/>
    </row>
    <row r="321" spans="1:102" ht="15" customHeight="1" thickBot="1" x14ac:dyDescent="0.3">
      <c r="A321" s="214"/>
      <c r="B321" s="113" t="s">
        <v>21</v>
      </c>
      <c r="C321" s="217"/>
      <c r="D321" s="220"/>
      <c r="E321" s="223"/>
      <c r="F321" s="28" t="s">
        <v>22</v>
      </c>
      <c r="G321" s="40"/>
      <c r="H321" s="87"/>
      <c r="I321" s="26"/>
      <c r="J321" s="81"/>
      <c r="K321" s="81"/>
      <c r="L321" s="81"/>
      <c r="M321" s="81"/>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89"/>
      <c r="AK321" s="118"/>
      <c r="AL321" s="118"/>
      <c r="AM321" s="118"/>
      <c r="AN321" s="118"/>
      <c r="AO321" s="118"/>
      <c r="AP321" s="118"/>
      <c r="AQ321" s="118"/>
      <c r="AR321" s="118"/>
      <c r="AS321" s="118"/>
      <c r="AT321" s="118"/>
      <c r="AU321" s="118"/>
      <c r="AV321" s="118"/>
      <c r="AW321" s="118"/>
      <c r="AX321" s="118"/>
      <c r="AY321" s="118"/>
      <c r="AZ321" s="118"/>
      <c r="BA321" s="118"/>
      <c r="BB321" s="118"/>
      <c r="BC321" s="118"/>
      <c r="BD321" s="118"/>
      <c r="BE321" s="118"/>
      <c r="BF321" s="118"/>
      <c r="BG321" s="118"/>
      <c r="BH321" s="118"/>
      <c r="BI321" s="118"/>
      <c r="BJ321" s="118"/>
      <c r="BK321" s="118"/>
      <c r="BL321" s="118"/>
      <c r="BM321" s="118"/>
      <c r="BN321" s="118"/>
      <c r="BO321" s="118"/>
      <c r="BP321" s="118"/>
      <c r="BQ321" s="118"/>
      <c r="BR321" s="118"/>
      <c r="BS321" s="118"/>
      <c r="BT321" s="118"/>
      <c r="BU321" s="118"/>
      <c r="BV321" s="118"/>
      <c r="BW321" s="118"/>
      <c r="BX321" s="118"/>
      <c r="BY321" s="118"/>
      <c r="BZ321" s="118"/>
      <c r="CA321" s="118"/>
      <c r="CB321" s="118"/>
      <c r="CC321" s="118"/>
      <c r="CD321" s="118"/>
      <c r="CE321" s="118"/>
      <c r="CF321" s="118"/>
      <c r="CG321" s="118"/>
      <c r="CH321" s="118"/>
      <c r="CI321" s="118"/>
      <c r="CJ321" s="118"/>
      <c r="CK321" s="118"/>
      <c r="CL321" s="118"/>
      <c r="CM321" s="118"/>
      <c r="CN321" s="118"/>
      <c r="CO321" s="118"/>
      <c r="CP321" s="118"/>
      <c r="CQ321" s="118"/>
      <c r="CR321" s="118"/>
      <c r="CS321" s="118"/>
      <c r="CT321" s="118"/>
      <c r="CU321" s="118"/>
      <c r="CV321" s="124"/>
      <c r="CW321" s="21"/>
      <c r="CX321" s="129"/>
    </row>
    <row r="322" spans="1:102" ht="15" customHeight="1" x14ac:dyDescent="0.25">
      <c r="A322" s="214"/>
      <c r="B322" s="210"/>
      <c r="C322" s="217"/>
      <c r="D322" s="220"/>
      <c r="E322" s="223"/>
      <c r="F322" s="29" t="s">
        <v>23</v>
      </c>
      <c r="G322" s="131" t="str">
        <f t="shared" ref="G322" si="101">IF(COUNTIF(I322:CV324,"&gt;0"),"Yes","No")</f>
        <v>No</v>
      </c>
      <c r="H322" s="90"/>
      <c r="I322" s="27"/>
      <c r="J322" s="82"/>
      <c r="K322" s="82"/>
      <c r="L322" s="82"/>
      <c r="M322" s="82"/>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91"/>
      <c r="AK322" s="119"/>
      <c r="AL322" s="119"/>
      <c r="AM322" s="119"/>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c r="BI322" s="119"/>
      <c r="BJ322" s="119"/>
      <c r="BK322" s="119"/>
      <c r="BL322" s="119"/>
      <c r="BM322" s="119"/>
      <c r="BN322" s="119"/>
      <c r="BO322" s="119"/>
      <c r="BP322" s="119"/>
      <c r="BQ322" s="119"/>
      <c r="BR322" s="119"/>
      <c r="BS322" s="119"/>
      <c r="BT322" s="119"/>
      <c r="BU322" s="119"/>
      <c r="BV322" s="119"/>
      <c r="BW322" s="119"/>
      <c r="BX322" s="119"/>
      <c r="BY322" s="119"/>
      <c r="BZ322" s="119"/>
      <c r="CA322" s="119"/>
      <c r="CB322" s="119"/>
      <c r="CC322" s="119"/>
      <c r="CD322" s="119"/>
      <c r="CE322" s="119"/>
      <c r="CF322" s="119"/>
      <c r="CG322" s="119"/>
      <c r="CH322" s="119"/>
      <c r="CI322" s="119"/>
      <c r="CJ322" s="119"/>
      <c r="CK322" s="119"/>
      <c r="CL322" s="119"/>
      <c r="CM322" s="119"/>
      <c r="CN322" s="119"/>
      <c r="CO322" s="119"/>
      <c r="CP322" s="119"/>
      <c r="CQ322" s="119"/>
      <c r="CR322" s="119"/>
      <c r="CS322" s="119"/>
      <c r="CT322" s="119"/>
      <c r="CU322" s="119"/>
      <c r="CV322" s="125"/>
      <c r="CW322" s="21"/>
      <c r="CX322" s="129"/>
    </row>
    <row r="323" spans="1:102" ht="15" customHeight="1" x14ac:dyDescent="0.25">
      <c r="A323" s="214"/>
      <c r="B323" s="211"/>
      <c r="C323" s="217"/>
      <c r="D323" s="220"/>
      <c r="E323" s="223"/>
      <c r="F323" s="29" t="s">
        <v>24</v>
      </c>
      <c r="G323" s="40"/>
      <c r="H323" s="90"/>
      <c r="I323" s="27"/>
      <c r="J323" s="82"/>
      <c r="K323" s="82"/>
      <c r="L323" s="82"/>
      <c r="M323" s="82"/>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91"/>
      <c r="AK323" s="119"/>
      <c r="AL323" s="119"/>
      <c r="AM323" s="119"/>
      <c r="AN323" s="119"/>
      <c r="AO323" s="119"/>
      <c r="AP323" s="119"/>
      <c r="AQ323" s="119"/>
      <c r="AR323" s="119"/>
      <c r="AS323" s="119"/>
      <c r="AT323" s="119"/>
      <c r="AU323" s="119"/>
      <c r="AV323" s="119"/>
      <c r="AW323" s="119"/>
      <c r="AX323" s="119"/>
      <c r="AY323" s="119"/>
      <c r="AZ323" s="119"/>
      <c r="BA323" s="119"/>
      <c r="BB323" s="119"/>
      <c r="BC323" s="119"/>
      <c r="BD323" s="119"/>
      <c r="BE323" s="119"/>
      <c r="BF323" s="119"/>
      <c r="BG323" s="119"/>
      <c r="BH323" s="119"/>
      <c r="BI323" s="119"/>
      <c r="BJ323" s="119"/>
      <c r="BK323" s="119"/>
      <c r="BL323" s="119"/>
      <c r="BM323" s="119"/>
      <c r="BN323" s="119"/>
      <c r="BO323" s="119"/>
      <c r="BP323" s="119"/>
      <c r="BQ323" s="119"/>
      <c r="BR323" s="119"/>
      <c r="BS323" s="119"/>
      <c r="BT323" s="119"/>
      <c r="BU323" s="119"/>
      <c r="BV323" s="119"/>
      <c r="BW323" s="119"/>
      <c r="BX323" s="119"/>
      <c r="BY323" s="119"/>
      <c r="BZ323" s="119"/>
      <c r="CA323" s="119"/>
      <c r="CB323" s="119"/>
      <c r="CC323" s="119"/>
      <c r="CD323" s="119"/>
      <c r="CE323" s="119"/>
      <c r="CF323" s="119"/>
      <c r="CG323" s="119"/>
      <c r="CH323" s="119"/>
      <c r="CI323" s="119"/>
      <c r="CJ323" s="119"/>
      <c r="CK323" s="119"/>
      <c r="CL323" s="119"/>
      <c r="CM323" s="119"/>
      <c r="CN323" s="119"/>
      <c r="CO323" s="119"/>
      <c r="CP323" s="119"/>
      <c r="CQ323" s="119"/>
      <c r="CR323" s="119"/>
      <c r="CS323" s="119"/>
      <c r="CT323" s="119"/>
      <c r="CU323" s="119"/>
      <c r="CV323" s="125"/>
      <c r="CW323" s="21"/>
      <c r="CX323" s="129"/>
    </row>
    <row r="324" spans="1:102" ht="15" customHeight="1" thickBot="1" x14ac:dyDescent="0.3">
      <c r="A324" s="214"/>
      <c r="B324" s="211"/>
      <c r="C324" s="217"/>
      <c r="D324" s="220"/>
      <c r="E324" s="223"/>
      <c r="F324" s="29" t="s">
        <v>25</v>
      </c>
      <c r="G324" s="40"/>
      <c r="H324" s="90"/>
      <c r="I324" s="27"/>
      <c r="J324" s="82"/>
      <c r="K324" s="82"/>
      <c r="L324" s="82"/>
      <c r="M324" s="82"/>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91"/>
      <c r="AK324" s="119"/>
      <c r="AL324" s="119"/>
      <c r="AM324" s="119"/>
      <c r="AN324" s="119"/>
      <c r="AO324" s="119"/>
      <c r="AP324" s="119"/>
      <c r="AQ324" s="119"/>
      <c r="AR324" s="119"/>
      <c r="AS324" s="119"/>
      <c r="AT324" s="119"/>
      <c r="AU324" s="119"/>
      <c r="AV324" s="119"/>
      <c r="AW324" s="119"/>
      <c r="AX324" s="119"/>
      <c r="AY324" s="119"/>
      <c r="AZ324" s="119"/>
      <c r="BA324" s="119"/>
      <c r="BB324" s="119"/>
      <c r="BC324" s="119"/>
      <c r="BD324" s="119"/>
      <c r="BE324" s="119"/>
      <c r="BF324" s="119"/>
      <c r="BG324" s="119"/>
      <c r="BH324" s="119"/>
      <c r="BI324" s="119"/>
      <c r="BJ324" s="119"/>
      <c r="BK324" s="119"/>
      <c r="BL324" s="119"/>
      <c r="BM324" s="119"/>
      <c r="BN324" s="119"/>
      <c r="BO324" s="119"/>
      <c r="BP324" s="119"/>
      <c r="BQ324" s="119"/>
      <c r="BR324" s="119"/>
      <c r="BS324" s="119"/>
      <c r="BT324" s="119"/>
      <c r="BU324" s="119"/>
      <c r="BV324" s="119"/>
      <c r="BW324" s="119"/>
      <c r="BX324" s="119"/>
      <c r="BY324" s="119"/>
      <c r="BZ324" s="119"/>
      <c r="CA324" s="119"/>
      <c r="CB324" s="119"/>
      <c r="CC324" s="119"/>
      <c r="CD324" s="119"/>
      <c r="CE324" s="119"/>
      <c r="CF324" s="119"/>
      <c r="CG324" s="119"/>
      <c r="CH324" s="119"/>
      <c r="CI324" s="119"/>
      <c r="CJ324" s="119"/>
      <c r="CK324" s="119"/>
      <c r="CL324" s="119"/>
      <c r="CM324" s="119"/>
      <c r="CN324" s="119"/>
      <c r="CO324" s="119"/>
      <c r="CP324" s="119"/>
      <c r="CQ324" s="119"/>
      <c r="CR324" s="119"/>
      <c r="CS324" s="119"/>
      <c r="CT324" s="119"/>
      <c r="CU324" s="119"/>
      <c r="CV324" s="125"/>
      <c r="CW324" s="21"/>
      <c r="CX324" s="129"/>
    </row>
    <row r="325" spans="1:102" ht="15" customHeight="1" x14ac:dyDescent="0.25">
      <c r="A325" s="214"/>
      <c r="B325" s="211"/>
      <c r="C325" s="217"/>
      <c r="D325" s="220"/>
      <c r="E325" s="223"/>
      <c r="F325" s="30" t="s">
        <v>26</v>
      </c>
      <c r="G325" s="132" t="str">
        <f t="shared" ref="G325" si="102">IF(COUNTIF(I325:CV327,"&gt;0"),"Yes","No")</f>
        <v>No</v>
      </c>
      <c r="H325" s="92"/>
      <c r="I325" s="80"/>
      <c r="J325" s="80"/>
      <c r="K325" s="80"/>
      <c r="L325" s="80"/>
      <c r="M325" s="80"/>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93"/>
      <c r="AK325" s="120"/>
      <c r="AL325" s="120"/>
      <c r="AM325" s="120"/>
      <c r="AN325" s="120"/>
      <c r="AO325" s="120"/>
      <c r="AP325" s="120"/>
      <c r="AQ325" s="120"/>
      <c r="AR325" s="120"/>
      <c r="AS325" s="120"/>
      <c r="AT325" s="120"/>
      <c r="AU325" s="120"/>
      <c r="AV325" s="120"/>
      <c r="AW325" s="120"/>
      <c r="AX325" s="120"/>
      <c r="AY325" s="120"/>
      <c r="AZ325" s="120"/>
      <c r="BA325" s="120"/>
      <c r="BB325" s="120"/>
      <c r="BC325" s="120"/>
      <c r="BD325" s="120"/>
      <c r="BE325" s="120"/>
      <c r="BF325" s="120"/>
      <c r="BG325" s="120"/>
      <c r="BH325" s="120"/>
      <c r="BI325" s="120"/>
      <c r="BJ325" s="120"/>
      <c r="BK325" s="120"/>
      <c r="BL325" s="120"/>
      <c r="BM325" s="120"/>
      <c r="BN325" s="120"/>
      <c r="BO325" s="120"/>
      <c r="BP325" s="120"/>
      <c r="BQ325" s="120"/>
      <c r="BR325" s="120"/>
      <c r="BS325" s="120"/>
      <c r="BT325" s="120"/>
      <c r="BU325" s="120"/>
      <c r="BV325" s="120"/>
      <c r="BW325" s="120"/>
      <c r="BX325" s="120"/>
      <c r="BY325" s="120"/>
      <c r="BZ325" s="120"/>
      <c r="CA325" s="120"/>
      <c r="CB325" s="120"/>
      <c r="CC325" s="120"/>
      <c r="CD325" s="120"/>
      <c r="CE325" s="120"/>
      <c r="CF325" s="120"/>
      <c r="CG325" s="120"/>
      <c r="CH325" s="120"/>
      <c r="CI325" s="120"/>
      <c r="CJ325" s="120"/>
      <c r="CK325" s="120"/>
      <c r="CL325" s="120"/>
      <c r="CM325" s="120"/>
      <c r="CN325" s="120"/>
      <c r="CO325" s="120"/>
      <c r="CP325" s="120"/>
      <c r="CQ325" s="120"/>
      <c r="CR325" s="120"/>
      <c r="CS325" s="120"/>
      <c r="CT325" s="120"/>
      <c r="CU325" s="120"/>
      <c r="CV325" s="126"/>
      <c r="CW325" s="21"/>
      <c r="CX325" s="129"/>
    </row>
    <row r="326" spans="1:102" ht="15" customHeight="1" x14ac:dyDescent="0.25">
      <c r="A326" s="214"/>
      <c r="B326" s="211"/>
      <c r="C326" s="217"/>
      <c r="D326" s="220"/>
      <c r="E326" s="223"/>
      <c r="F326" s="30" t="s">
        <v>27</v>
      </c>
      <c r="G326" s="40"/>
      <c r="H326" s="92"/>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93"/>
      <c r="AK326" s="120"/>
      <c r="AL326" s="120"/>
      <c r="AM326" s="120"/>
      <c r="AN326" s="120"/>
      <c r="AO326" s="120"/>
      <c r="AP326" s="120"/>
      <c r="AQ326" s="120"/>
      <c r="AR326" s="120"/>
      <c r="AS326" s="120"/>
      <c r="AT326" s="120"/>
      <c r="AU326" s="120"/>
      <c r="AV326" s="120"/>
      <c r="AW326" s="120"/>
      <c r="AX326" s="120"/>
      <c r="AY326" s="120"/>
      <c r="AZ326" s="120"/>
      <c r="BA326" s="120"/>
      <c r="BB326" s="120"/>
      <c r="BC326" s="120"/>
      <c r="BD326" s="120"/>
      <c r="BE326" s="120"/>
      <c r="BF326" s="120"/>
      <c r="BG326" s="120"/>
      <c r="BH326" s="120"/>
      <c r="BI326" s="120"/>
      <c r="BJ326" s="120"/>
      <c r="BK326" s="120"/>
      <c r="BL326" s="120"/>
      <c r="BM326" s="120"/>
      <c r="BN326" s="120"/>
      <c r="BO326" s="120"/>
      <c r="BP326" s="120"/>
      <c r="BQ326" s="120"/>
      <c r="BR326" s="120"/>
      <c r="BS326" s="120"/>
      <c r="BT326" s="120"/>
      <c r="BU326" s="120"/>
      <c r="BV326" s="120"/>
      <c r="BW326" s="120"/>
      <c r="BX326" s="120"/>
      <c r="BY326" s="120"/>
      <c r="BZ326" s="120"/>
      <c r="CA326" s="120"/>
      <c r="CB326" s="120"/>
      <c r="CC326" s="120"/>
      <c r="CD326" s="120"/>
      <c r="CE326" s="120"/>
      <c r="CF326" s="120"/>
      <c r="CG326" s="120"/>
      <c r="CH326" s="120"/>
      <c r="CI326" s="120"/>
      <c r="CJ326" s="120"/>
      <c r="CK326" s="120"/>
      <c r="CL326" s="120"/>
      <c r="CM326" s="120"/>
      <c r="CN326" s="120"/>
      <c r="CO326" s="120"/>
      <c r="CP326" s="120"/>
      <c r="CQ326" s="120"/>
      <c r="CR326" s="120"/>
      <c r="CS326" s="120"/>
      <c r="CT326" s="120"/>
      <c r="CU326" s="120"/>
      <c r="CV326" s="126"/>
      <c r="CW326" s="21"/>
      <c r="CX326" s="129"/>
    </row>
    <row r="327" spans="1:102" ht="15" customHeight="1" thickBot="1" x14ac:dyDescent="0.3">
      <c r="A327" s="214"/>
      <c r="B327" s="211"/>
      <c r="C327" s="217"/>
      <c r="D327" s="220"/>
      <c r="E327" s="223"/>
      <c r="F327" s="30" t="s">
        <v>28</v>
      </c>
      <c r="G327" s="40"/>
      <c r="H327" s="92"/>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93"/>
      <c r="AK327" s="120"/>
      <c r="AL327" s="120"/>
      <c r="AM327" s="120"/>
      <c r="AN327" s="120"/>
      <c r="AO327" s="120"/>
      <c r="AP327" s="120"/>
      <c r="AQ327" s="120"/>
      <c r="AR327" s="120"/>
      <c r="AS327" s="120"/>
      <c r="AT327" s="120"/>
      <c r="AU327" s="120"/>
      <c r="AV327" s="120"/>
      <c r="AW327" s="120"/>
      <c r="AX327" s="120"/>
      <c r="AY327" s="120"/>
      <c r="AZ327" s="120"/>
      <c r="BA327" s="120"/>
      <c r="BB327" s="120"/>
      <c r="BC327" s="120"/>
      <c r="BD327" s="120"/>
      <c r="BE327" s="120"/>
      <c r="BF327" s="120"/>
      <c r="BG327" s="120"/>
      <c r="BH327" s="120"/>
      <c r="BI327" s="120"/>
      <c r="BJ327" s="120"/>
      <c r="BK327" s="120"/>
      <c r="BL327" s="120"/>
      <c r="BM327" s="120"/>
      <c r="BN327" s="120"/>
      <c r="BO327" s="120"/>
      <c r="BP327" s="120"/>
      <c r="BQ327" s="120"/>
      <c r="BR327" s="120"/>
      <c r="BS327" s="120"/>
      <c r="BT327" s="120"/>
      <c r="BU327" s="120"/>
      <c r="BV327" s="120"/>
      <c r="BW327" s="120"/>
      <c r="BX327" s="120"/>
      <c r="BY327" s="120"/>
      <c r="BZ327" s="120"/>
      <c r="CA327" s="120"/>
      <c r="CB327" s="120"/>
      <c r="CC327" s="120"/>
      <c r="CD327" s="120"/>
      <c r="CE327" s="120"/>
      <c r="CF327" s="120"/>
      <c r="CG327" s="120"/>
      <c r="CH327" s="120"/>
      <c r="CI327" s="120"/>
      <c r="CJ327" s="120"/>
      <c r="CK327" s="120"/>
      <c r="CL327" s="120"/>
      <c r="CM327" s="120"/>
      <c r="CN327" s="120"/>
      <c r="CO327" s="120"/>
      <c r="CP327" s="120"/>
      <c r="CQ327" s="120"/>
      <c r="CR327" s="120"/>
      <c r="CS327" s="120"/>
      <c r="CT327" s="120"/>
      <c r="CU327" s="120"/>
      <c r="CV327" s="126"/>
      <c r="CW327" s="21"/>
      <c r="CX327" s="129"/>
    </row>
    <row r="328" spans="1:102" ht="15" customHeight="1" x14ac:dyDescent="0.25">
      <c r="A328" s="214"/>
      <c r="B328" s="211"/>
      <c r="C328" s="217"/>
      <c r="D328" s="220"/>
      <c r="E328" s="223"/>
      <c r="F328" s="61" t="s">
        <v>29</v>
      </c>
      <c r="G328" s="133" t="str">
        <f t="shared" ref="G328" si="103">IF(COUNTIF(I328:CV330,"&gt;0"),"Yes","No")</f>
        <v>No</v>
      </c>
      <c r="H328" s="94"/>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95"/>
      <c r="AK328" s="121"/>
      <c r="AL328" s="121"/>
      <c r="AM328" s="121"/>
      <c r="AN328" s="121"/>
      <c r="AO328" s="121"/>
      <c r="AP328" s="121"/>
      <c r="AQ328" s="121"/>
      <c r="AR328" s="121"/>
      <c r="AS328" s="121"/>
      <c r="AT328" s="121"/>
      <c r="AU328" s="121"/>
      <c r="AV328" s="121"/>
      <c r="AW328" s="121"/>
      <c r="AX328" s="121"/>
      <c r="AY328" s="121"/>
      <c r="AZ328" s="121"/>
      <c r="BA328" s="121"/>
      <c r="BB328" s="121"/>
      <c r="BC328" s="121"/>
      <c r="BD328" s="121"/>
      <c r="BE328" s="121"/>
      <c r="BF328" s="121"/>
      <c r="BG328" s="121"/>
      <c r="BH328" s="121"/>
      <c r="BI328" s="121"/>
      <c r="BJ328" s="121"/>
      <c r="BK328" s="121"/>
      <c r="BL328" s="121"/>
      <c r="BM328" s="121"/>
      <c r="BN328" s="121"/>
      <c r="BO328" s="121"/>
      <c r="BP328" s="121"/>
      <c r="BQ328" s="121"/>
      <c r="BR328" s="121"/>
      <c r="BS328" s="121"/>
      <c r="BT328" s="121"/>
      <c r="BU328" s="121"/>
      <c r="BV328" s="121"/>
      <c r="BW328" s="121"/>
      <c r="BX328" s="121"/>
      <c r="BY328" s="121"/>
      <c r="BZ328" s="121"/>
      <c r="CA328" s="121"/>
      <c r="CB328" s="121"/>
      <c r="CC328" s="121"/>
      <c r="CD328" s="121"/>
      <c r="CE328" s="121"/>
      <c r="CF328" s="121"/>
      <c r="CG328" s="121"/>
      <c r="CH328" s="121"/>
      <c r="CI328" s="121"/>
      <c r="CJ328" s="121"/>
      <c r="CK328" s="121"/>
      <c r="CL328" s="121"/>
      <c r="CM328" s="121"/>
      <c r="CN328" s="121"/>
      <c r="CO328" s="121"/>
      <c r="CP328" s="121"/>
      <c r="CQ328" s="121"/>
      <c r="CR328" s="121"/>
      <c r="CS328" s="121"/>
      <c r="CT328" s="121"/>
      <c r="CU328" s="121"/>
      <c r="CV328" s="127"/>
      <c r="CW328" s="21"/>
      <c r="CX328" s="129"/>
    </row>
    <row r="329" spans="1:102" ht="15" customHeight="1" x14ac:dyDescent="0.25">
      <c r="A329" s="214"/>
      <c r="B329" s="211"/>
      <c r="C329" s="217"/>
      <c r="D329" s="220"/>
      <c r="E329" s="223"/>
      <c r="F329" s="61" t="s">
        <v>30</v>
      </c>
      <c r="G329" s="40"/>
      <c r="H329" s="94"/>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95"/>
      <c r="AK329" s="121"/>
      <c r="AL329" s="121"/>
      <c r="AM329" s="121"/>
      <c r="AN329" s="121"/>
      <c r="AO329" s="121"/>
      <c r="AP329" s="121"/>
      <c r="AQ329" s="121"/>
      <c r="AR329" s="121"/>
      <c r="AS329" s="121"/>
      <c r="AT329" s="121"/>
      <c r="AU329" s="121"/>
      <c r="AV329" s="121"/>
      <c r="AW329" s="121"/>
      <c r="AX329" s="121"/>
      <c r="AY329" s="121"/>
      <c r="AZ329" s="121"/>
      <c r="BA329" s="121"/>
      <c r="BB329" s="121"/>
      <c r="BC329" s="121"/>
      <c r="BD329" s="121"/>
      <c r="BE329" s="121"/>
      <c r="BF329" s="121"/>
      <c r="BG329" s="121"/>
      <c r="BH329" s="121"/>
      <c r="BI329" s="121"/>
      <c r="BJ329" s="121"/>
      <c r="BK329" s="121"/>
      <c r="BL329" s="121"/>
      <c r="BM329" s="121"/>
      <c r="BN329" s="121"/>
      <c r="BO329" s="121"/>
      <c r="BP329" s="121"/>
      <c r="BQ329" s="121"/>
      <c r="BR329" s="121"/>
      <c r="BS329" s="121"/>
      <c r="BT329" s="121"/>
      <c r="BU329" s="121"/>
      <c r="BV329" s="121"/>
      <c r="BW329" s="121"/>
      <c r="BX329" s="121"/>
      <c r="BY329" s="121"/>
      <c r="BZ329" s="121"/>
      <c r="CA329" s="121"/>
      <c r="CB329" s="121"/>
      <c r="CC329" s="121"/>
      <c r="CD329" s="121"/>
      <c r="CE329" s="121"/>
      <c r="CF329" s="121"/>
      <c r="CG329" s="121"/>
      <c r="CH329" s="121"/>
      <c r="CI329" s="121"/>
      <c r="CJ329" s="121"/>
      <c r="CK329" s="121"/>
      <c r="CL329" s="121"/>
      <c r="CM329" s="121"/>
      <c r="CN329" s="121"/>
      <c r="CO329" s="121"/>
      <c r="CP329" s="121"/>
      <c r="CQ329" s="121"/>
      <c r="CR329" s="121"/>
      <c r="CS329" s="121"/>
      <c r="CT329" s="121"/>
      <c r="CU329" s="121"/>
      <c r="CV329" s="127"/>
      <c r="CW329" s="21"/>
      <c r="CX329" s="129"/>
    </row>
    <row r="330" spans="1:102" ht="15" customHeight="1" thickBot="1" x14ac:dyDescent="0.3">
      <c r="A330" s="215"/>
      <c r="B330" s="212"/>
      <c r="C330" s="218"/>
      <c r="D330" s="221"/>
      <c r="E330" s="224"/>
      <c r="F330" s="63" t="s">
        <v>31</v>
      </c>
      <c r="G330" s="43"/>
      <c r="H330" s="96"/>
      <c r="I330" s="64"/>
      <c r="J330" s="64"/>
      <c r="K330" s="64"/>
      <c r="L330" s="64"/>
      <c r="M330" s="64"/>
      <c r="N330" s="64"/>
      <c r="O330" s="64"/>
      <c r="P330" s="64"/>
      <c r="Q330" s="64"/>
      <c r="R330" s="64"/>
      <c r="S330" s="64"/>
      <c r="T330" s="64"/>
      <c r="U330" s="64"/>
      <c r="V330" s="64"/>
      <c r="W330" s="64"/>
      <c r="X330" s="64"/>
      <c r="Y330" s="64"/>
      <c r="Z330" s="64"/>
      <c r="AA330" s="64"/>
      <c r="AB330" s="64"/>
      <c r="AC330" s="64"/>
      <c r="AD330" s="64"/>
      <c r="AE330" s="64"/>
      <c r="AF330" s="64"/>
      <c r="AG330" s="64"/>
      <c r="AH330" s="64"/>
      <c r="AI330" s="64"/>
      <c r="AJ330" s="97"/>
      <c r="AK330" s="122"/>
      <c r="AL330" s="122"/>
      <c r="AM330" s="122"/>
      <c r="AN330" s="122"/>
      <c r="AO330" s="122"/>
      <c r="AP330" s="122"/>
      <c r="AQ330" s="122"/>
      <c r="AR330" s="122"/>
      <c r="AS330" s="122"/>
      <c r="AT330" s="122"/>
      <c r="AU330" s="122"/>
      <c r="AV330" s="122"/>
      <c r="AW330" s="122"/>
      <c r="AX330" s="122"/>
      <c r="AY330" s="122"/>
      <c r="AZ330" s="122"/>
      <c r="BA330" s="122"/>
      <c r="BB330" s="122"/>
      <c r="BC330" s="122"/>
      <c r="BD330" s="122"/>
      <c r="BE330" s="122"/>
      <c r="BF330" s="122"/>
      <c r="BG330" s="122"/>
      <c r="BH330" s="122"/>
      <c r="BI330" s="122"/>
      <c r="BJ330" s="122"/>
      <c r="BK330" s="122"/>
      <c r="BL330" s="122"/>
      <c r="BM330" s="122"/>
      <c r="BN330" s="122"/>
      <c r="BO330" s="122"/>
      <c r="BP330" s="122"/>
      <c r="BQ330" s="122"/>
      <c r="BR330" s="122"/>
      <c r="BS330" s="122"/>
      <c r="BT330" s="122"/>
      <c r="BU330" s="122"/>
      <c r="BV330" s="122"/>
      <c r="BW330" s="122"/>
      <c r="BX330" s="122"/>
      <c r="BY330" s="122"/>
      <c r="BZ330" s="122"/>
      <c r="CA330" s="122"/>
      <c r="CB330" s="122"/>
      <c r="CC330" s="122"/>
      <c r="CD330" s="122"/>
      <c r="CE330" s="122"/>
      <c r="CF330" s="122"/>
      <c r="CG330" s="122"/>
      <c r="CH330" s="122"/>
      <c r="CI330" s="122"/>
      <c r="CJ330" s="122"/>
      <c r="CK330" s="122"/>
      <c r="CL330" s="122"/>
      <c r="CM330" s="122"/>
      <c r="CN330" s="122"/>
      <c r="CO330" s="122"/>
      <c r="CP330" s="122"/>
      <c r="CQ330" s="122"/>
      <c r="CR330" s="122"/>
      <c r="CS330" s="122"/>
      <c r="CT330" s="122"/>
      <c r="CU330" s="122"/>
      <c r="CV330" s="128"/>
      <c r="CW330" s="21"/>
      <c r="CX330" s="129"/>
    </row>
    <row r="331" spans="1:102" ht="15" customHeight="1" thickBot="1" x14ac:dyDescent="0.3">
      <c r="A331" s="213"/>
      <c r="B331" s="113" t="s">
        <v>17</v>
      </c>
      <c r="C331" s="216"/>
      <c r="D331" s="219"/>
      <c r="E331" s="222"/>
      <c r="F331" s="42" t="s">
        <v>18</v>
      </c>
      <c r="G331" s="22" t="str">
        <f t="shared" ref="G331" si="104">IF(COUNTIF(I331:CV333,"&gt;0"),"Yes","No")</f>
        <v>No</v>
      </c>
      <c r="H331" s="87"/>
      <c r="I331" s="84"/>
      <c r="J331" s="83"/>
      <c r="K331" s="83"/>
      <c r="L331" s="83"/>
      <c r="M331" s="83"/>
      <c r="N331" s="84"/>
      <c r="O331" s="84"/>
      <c r="P331" s="84"/>
      <c r="Q331" s="84"/>
      <c r="R331" s="84"/>
      <c r="S331" s="84"/>
      <c r="T331" s="84"/>
      <c r="U331" s="84"/>
      <c r="V331" s="84"/>
      <c r="W331" s="84"/>
      <c r="X331" s="84"/>
      <c r="Y331" s="84"/>
      <c r="Z331" s="84"/>
      <c r="AA331" s="84"/>
      <c r="AB331" s="84"/>
      <c r="AC331" s="84"/>
      <c r="AD331" s="84"/>
      <c r="AE331" s="84"/>
      <c r="AF331" s="84"/>
      <c r="AG331" s="84"/>
      <c r="AH331" s="84"/>
      <c r="AI331" s="84"/>
      <c r="AJ331" s="88"/>
      <c r="AK331" s="117"/>
      <c r="AL331" s="117"/>
      <c r="AM331" s="117"/>
      <c r="AN331" s="117"/>
      <c r="AO331" s="117"/>
      <c r="AP331" s="117"/>
      <c r="AQ331" s="117"/>
      <c r="AR331" s="117"/>
      <c r="AS331" s="117"/>
      <c r="AT331" s="117"/>
      <c r="AU331" s="117"/>
      <c r="AV331" s="117"/>
      <c r="AW331" s="117"/>
      <c r="AX331" s="117"/>
      <c r="AY331" s="117"/>
      <c r="AZ331" s="117"/>
      <c r="BA331" s="117"/>
      <c r="BB331" s="117"/>
      <c r="BC331" s="117"/>
      <c r="BD331" s="117"/>
      <c r="BE331" s="117"/>
      <c r="BF331" s="117"/>
      <c r="BG331" s="117"/>
      <c r="BH331" s="117"/>
      <c r="BI331" s="117"/>
      <c r="BJ331" s="117"/>
      <c r="BK331" s="117"/>
      <c r="BL331" s="117"/>
      <c r="BM331" s="117"/>
      <c r="BN331" s="117"/>
      <c r="BO331" s="117"/>
      <c r="BP331" s="117"/>
      <c r="BQ331" s="117"/>
      <c r="BR331" s="117"/>
      <c r="BS331" s="117"/>
      <c r="BT331" s="117"/>
      <c r="BU331" s="117"/>
      <c r="BV331" s="117"/>
      <c r="BW331" s="117"/>
      <c r="BX331" s="117"/>
      <c r="BY331" s="117"/>
      <c r="BZ331" s="117"/>
      <c r="CA331" s="117"/>
      <c r="CB331" s="117"/>
      <c r="CC331" s="117"/>
      <c r="CD331" s="117"/>
      <c r="CE331" s="117"/>
      <c r="CF331" s="117"/>
      <c r="CG331" s="117"/>
      <c r="CH331" s="117"/>
      <c r="CI331" s="117"/>
      <c r="CJ331" s="117"/>
      <c r="CK331" s="117"/>
      <c r="CL331" s="117"/>
      <c r="CM331" s="117"/>
      <c r="CN331" s="117"/>
      <c r="CO331" s="117"/>
      <c r="CP331" s="117"/>
      <c r="CQ331" s="117"/>
      <c r="CR331" s="117"/>
      <c r="CS331" s="117"/>
      <c r="CT331" s="117"/>
      <c r="CU331" s="117"/>
      <c r="CV331" s="123"/>
      <c r="CW331" s="21"/>
      <c r="CX331" s="129"/>
    </row>
    <row r="332" spans="1:102" ht="15" customHeight="1" thickBot="1" x14ac:dyDescent="0.3">
      <c r="A332" s="214"/>
      <c r="B332" s="114"/>
      <c r="C332" s="217"/>
      <c r="D332" s="220"/>
      <c r="E332" s="223"/>
      <c r="F332" s="28" t="s">
        <v>20</v>
      </c>
      <c r="G332" s="40"/>
      <c r="H332" s="87"/>
      <c r="I332" s="26"/>
      <c r="J332" s="81"/>
      <c r="K332" s="81"/>
      <c r="L332" s="81"/>
      <c r="M332" s="81"/>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89"/>
      <c r="AK332" s="118"/>
      <c r="AL332" s="118"/>
      <c r="AM332" s="118"/>
      <c r="AN332" s="118"/>
      <c r="AO332" s="118"/>
      <c r="AP332" s="118"/>
      <c r="AQ332" s="118"/>
      <c r="AR332" s="118"/>
      <c r="AS332" s="118"/>
      <c r="AT332" s="118"/>
      <c r="AU332" s="118"/>
      <c r="AV332" s="118"/>
      <c r="AW332" s="118"/>
      <c r="AX332" s="118"/>
      <c r="AY332" s="118"/>
      <c r="AZ332" s="118"/>
      <c r="BA332" s="118"/>
      <c r="BB332" s="118"/>
      <c r="BC332" s="118"/>
      <c r="BD332" s="118"/>
      <c r="BE332" s="118"/>
      <c r="BF332" s="118"/>
      <c r="BG332" s="118"/>
      <c r="BH332" s="118"/>
      <c r="BI332" s="118"/>
      <c r="BJ332" s="118"/>
      <c r="BK332" s="118"/>
      <c r="BL332" s="118"/>
      <c r="BM332" s="118"/>
      <c r="BN332" s="118"/>
      <c r="BO332" s="118"/>
      <c r="BP332" s="118"/>
      <c r="BQ332" s="118"/>
      <c r="BR332" s="118"/>
      <c r="BS332" s="118"/>
      <c r="BT332" s="118"/>
      <c r="BU332" s="118"/>
      <c r="BV332" s="118"/>
      <c r="BW332" s="118"/>
      <c r="BX332" s="118"/>
      <c r="BY332" s="118"/>
      <c r="BZ332" s="118"/>
      <c r="CA332" s="118"/>
      <c r="CB332" s="118"/>
      <c r="CC332" s="118"/>
      <c r="CD332" s="118"/>
      <c r="CE332" s="118"/>
      <c r="CF332" s="118"/>
      <c r="CG332" s="118"/>
      <c r="CH332" s="118"/>
      <c r="CI332" s="118"/>
      <c r="CJ332" s="118"/>
      <c r="CK332" s="118"/>
      <c r="CL332" s="118"/>
      <c r="CM332" s="118"/>
      <c r="CN332" s="118"/>
      <c r="CO332" s="118"/>
      <c r="CP332" s="118"/>
      <c r="CQ332" s="118"/>
      <c r="CR332" s="118"/>
      <c r="CS332" s="118"/>
      <c r="CT332" s="118"/>
      <c r="CU332" s="118"/>
      <c r="CV332" s="124"/>
      <c r="CW332" s="21"/>
      <c r="CX332" s="129"/>
    </row>
    <row r="333" spans="1:102" ht="15" customHeight="1" thickBot="1" x14ac:dyDescent="0.3">
      <c r="A333" s="214"/>
      <c r="B333" s="113" t="s">
        <v>21</v>
      </c>
      <c r="C333" s="217"/>
      <c r="D333" s="220"/>
      <c r="E333" s="223"/>
      <c r="F333" s="28" t="s">
        <v>22</v>
      </c>
      <c r="G333" s="40"/>
      <c r="H333" s="87"/>
      <c r="I333" s="26"/>
      <c r="J333" s="81"/>
      <c r="K333" s="81"/>
      <c r="L333" s="81"/>
      <c r="M333" s="81"/>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89"/>
      <c r="AK333" s="118"/>
      <c r="AL333" s="118"/>
      <c r="AM333" s="118"/>
      <c r="AN333" s="118"/>
      <c r="AO333" s="118"/>
      <c r="AP333" s="118"/>
      <c r="AQ333" s="118"/>
      <c r="AR333" s="118"/>
      <c r="AS333" s="118"/>
      <c r="AT333" s="118"/>
      <c r="AU333" s="118"/>
      <c r="AV333" s="118"/>
      <c r="AW333" s="118"/>
      <c r="AX333" s="118"/>
      <c r="AY333" s="118"/>
      <c r="AZ333" s="118"/>
      <c r="BA333" s="118"/>
      <c r="BB333" s="118"/>
      <c r="BC333" s="118"/>
      <c r="BD333" s="118"/>
      <c r="BE333" s="118"/>
      <c r="BF333" s="118"/>
      <c r="BG333" s="118"/>
      <c r="BH333" s="118"/>
      <c r="BI333" s="118"/>
      <c r="BJ333" s="118"/>
      <c r="BK333" s="118"/>
      <c r="BL333" s="118"/>
      <c r="BM333" s="118"/>
      <c r="BN333" s="118"/>
      <c r="BO333" s="118"/>
      <c r="BP333" s="118"/>
      <c r="BQ333" s="118"/>
      <c r="BR333" s="118"/>
      <c r="BS333" s="118"/>
      <c r="BT333" s="118"/>
      <c r="BU333" s="118"/>
      <c r="BV333" s="118"/>
      <c r="BW333" s="118"/>
      <c r="BX333" s="118"/>
      <c r="BY333" s="118"/>
      <c r="BZ333" s="118"/>
      <c r="CA333" s="118"/>
      <c r="CB333" s="118"/>
      <c r="CC333" s="118"/>
      <c r="CD333" s="118"/>
      <c r="CE333" s="118"/>
      <c r="CF333" s="118"/>
      <c r="CG333" s="118"/>
      <c r="CH333" s="118"/>
      <c r="CI333" s="118"/>
      <c r="CJ333" s="118"/>
      <c r="CK333" s="118"/>
      <c r="CL333" s="118"/>
      <c r="CM333" s="118"/>
      <c r="CN333" s="118"/>
      <c r="CO333" s="118"/>
      <c r="CP333" s="118"/>
      <c r="CQ333" s="118"/>
      <c r="CR333" s="118"/>
      <c r="CS333" s="118"/>
      <c r="CT333" s="118"/>
      <c r="CU333" s="118"/>
      <c r="CV333" s="124"/>
      <c r="CW333" s="21"/>
      <c r="CX333" s="129"/>
    </row>
    <row r="334" spans="1:102" ht="15" customHeight="1" x14ac:dyDescent="0.25">
      <c r="A334" s="214"/>
      <c r="B334" s="210"/>
      <c r="C334" s="217"/>
      <c r="D334" s="220"/>
      <c r="E334" s="223"/>
      <c r="F334" s="29" t="s">
        <v>23</v>
      </c>
      <c r="G334" s="131" t="str">
        <f t="shared" ref="G334" si="105">IF(COUNTIF(I334:CV336,"&gt;0"),"Yes","No")</f>
        <v>No</v>
      </c>
      <c r="H334" s="90"/>
      <c r="I334" s="27"/>
      <c r="J334" s="82"/>
      <c r="K334" s="82"/>
      <c r="L334" s="82"/>
      <c r="M334" s="82"/>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91"/>
      <c r="AK334" s="119"/>
      <c r="AL334" s="119"/>
      <c r="AM334" s="119"/>
      <c r="AN334" s="119"/>
      <c r="AO334" s="119"/>
      <c r="AP334" s="119"/>
      <c r="AQ334" s="119"/>
      <c r="AR334" s="119"/>
      <c r="AS334" s="119"/>
      <c r="AT334" s="119"/>
      <c r="AU334" s="119"/>
      <c r="AV334" s="119"/>
      <c r="AW334" s="119"/>
      <c r="AX334" s="119"/>
      <c r="AY334" s="119"/>
      <c r="AZ334" s="119"/>
      <c r="BA334" s="119"/>
      <c r="BB334" s="119"/>
      <c r="BC334" s="119"/>
      <c r="BD334" s="119"/>
      <c r="BE334" s="119"/>
      <c r="BF334" s="119"/>
      <c r="BG334" s="119"/>
      <c r="BH334" s="119"/>
      <c r="BI334" s="119"/>
      <c r="BJ334" s="119"/>
      <c r="BK334" s="119"/>
      <c r="BL334" s="119"/>
      <c r="BM334" s="119"/>
      <c r="BN334" s="119"/>
      <c r="BO334" s="119"/>
      <c r="BP334" s="119"/>
      <c r="BQ334" s="119"/>
      <c r="BR334" s="119"/>
      <c r="BS334" s="119"/>
      <c r="BT334" s="119"/>
      <c r="BU334" s="119"/>
      <c r="BV334" s="119"/>
      <c r="BW334" s="119"/>
      <c r="BX334" s="119"/>
      <c r="BY334" s="119"/>
      <c r="BZ334" s="119"/>
      <c r="CA334" s="119"/>
      <c r="CB334" s="119"/>
      <c r="CC334" s="119"/>
      <c r="CD334" s="119"/>
      <c r="CE334" s="119"/>
      <c r="CF334" s="119"/>
      <c r="CG334" s="119"/>
      <c r="CH334" s="119"/>
      <c r="CI334" s="119"/>
      <c r="CJ334" s="119"/>
      <c r="CK334" s="119"/>
      <c r="CL334" s="119"/>
      <c r="CM334" s="119"/>
      <c r="CN334" s="119"/>
      <c r="CO334" s="119"/>
      <c r="CP334" s="119"/>
      <c r="CQ334" s="119"/>
      <c r="CR334" s="119"/>
      <c r="CS334" s="119"/>
      <c r="CT334" s="119"/>
      <c r="CU334" s="119"/>
      <c r="CV334" s="125"/>
      <c r="CW334" s="21"/>
      <c r="CX334" s="129"/>
    </row>
    <row r="335" spans="1:102" ht="15" customHeight="1" x14ac:dyDescent="0.25">
      <c r="A335" s="214"/>
      <c r="B335" s="211"/>
      <c r="C335" s="217"/>
      <c r="D335" s="220"/>
      <c r="E335" s="223"/>
      <c r="F335" s="29" t="s">
        <v>24</v>
      </c>
      <c r="G335" s="40"/>
      <c r="H335" s="90"/>
      <c r="I335" s="27"/>
      <c r="J335" s="82"/>
      <c r="K335" s="82"/>
      <c r="L335" s="82"/>
      <c r="M335" s="82"/>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91"/>
      <c r="AK335" s="119"/>
      <c r="AL335" s="119"/>
      <c r="AM335" s="119"/>
      <c r="AN335" s="119"/>
      <c r="AO335" s="119"/>
      <c r="AP335" s="119"/>
      <c r="AQ335" s="119"/>
      <c r="AR335" s="119"/>
      <c r="AS335" s="119"/>
      <c r="AT335" s="119"/>
      <c r="AU335" s="119"/>
      <c r="AV335" s="119"/>
      <c r="AW335" s="119"/>
      <c r="AX335" s="119"/>
      <c r="AY335" s="119"/>
      <c r="AZ335" s="119"/>
      <c r="BA335" s="119"/>
      <c r="BB335" s="119"/>
      <c r="BC335" s="119"/>
      <c r="BD335" s="119"/>
      <c r="BE335" s="119"/>
      <c r="BF335" s="119"/>
      <c r="BG335" s="119"/>
      <c r="BH335" s="119"/>
      <c r="BI335" s="119"/>
      <c r="BJ335" s="119"/>
      <c r="BK335" s="119"/>
      <c r="BL335" s="119"/>
      <c r="BM335" s="119"/>
      <c r="BN335" s="119"/>
      <c r="BO335" s="119"/>
      <c r="BP335" s="119"/>
      <c r="BQ335" s="119"/>
      <c r="BR335" s="119"/>
      <c r="BS335" s="119"/>
      <c r="BT335" s="119"/>
      <c r="BU335" s="119"/>
      <c r="BV335" s="119"/>
      <c r="BW335" s="119"/>
      <c r="BX335" s="119"/>
      <c r="BY335" s="119"/>
      <c r="BZ335" s="119"/>
      <c r="CA335" s="119"/>
      <c r="CB335" s="119"/>
      <c r="CC335" s="119"/>
      <c r="CD335" s="119"/>
      <c r="CE335" s="119"/>
      <c r="CF335" s="119"/>
      <c r="CG335" s="119"/>
      <c r="CH335" s="119"/>
      <c r="CI335" s="119"/>
      <c r="CJ335" s="119"/>
      <c r="CK335" s="119"/>
      <c r="CL335" s="119"/>
      <c r="CM335" s="119"/>
      <c r="CN335" s="119"/>
      <c r="CO335" s="119"/>
      <c r="CP335" s="119"/>
      <c r="CQ335" s="119"/>
      <c r="CR335" s="119"/>
      <c r="CS335" s="119"/>
      <c r="CT335" s="119"/>
      <c r="CU335" s="119"/>
      <c r="CV335" s="125"/>
      <c r="CW335" s="21"/>
      <c r="CX335" s="129"/>
    </row>
    <row r="336" spans="1:102" ht="15" customHeight="1" thickBot="1" x14ac:dyDescent="0.3">
      <c r="A336" s="214"/>
      <c r="B336" s="211"/>
      <c r="C336" s="217"/>
      <c r="D336" s="220"/>
      <c r="E336" s="223"/>
      <c r="F336" s="29" t="s">
        <v>25</v>
      </c>
      <c r="G336" s="40"/>
      <c r="H336" s="90"/>
      <c r="I336" s="27"/>
      <c r="J336" s="82"/>
      <c r="K336" s="82"/>
      <c r="L336" s="82"/>
      <c r="M336" s="82"/>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91"/>
      <c r="AK336" s="119"/>
      <c r="AL336" s="119"/>
      <c r="AM336" s="119"/>
      <c r="AN336" s="119"/>
      <c r="AO336" s="119"/>
      <c r="AP336" s="119"/>
      <c r="AQ336" s="119"/>
      <c r="AR336" s="119"/>
      <c r="AS336" s="119"/>
      <c r="AT336" s="119"/>
      <c r="AU336" s="119"/>
      <c r="AV336" s="119"/>
      <c r="AW336" s="119"/>
      <c r="AX336" s="119"/>
      <c r="AY336" s="119"/>
      <c r="AZ336" s="119"/>
      <c r="BA336" s="119"/>
      <c r="BB336" s="119"/>
      <c r="BC336" s="119"/>
      <c r="BD336" s="119"/>
      <c r="BE336" s="119"/>
      <c r="BF336" s="119"/>
      <c r="BG336" s="119"/>
      <c r="BH336" s="119"/>
      <c r="BI336" s="119"/>
      <c r="BJ336" s="119"/>
      <c r="BK336" s="119"/>
      <c r="BL336" s="119"/>
      <c r="BM336" s="119"/>
      <c r="BN336" s="119"/>
      <c r="BO336" s="119"/>
      <c r="BP336" s="119"/>
      <c r="BQ336" s="119"/>
      <c r="BR336" s="119"/>
      <c r="BS336" s="119"/>
      <c r="BT336" s="119"/>
      <c r="BU336" s="119"/>
      <c r="BV336" s="119"/>
      <c r="BW336" s="119"/>
      <c r="BX336" s="119"/>
      <c r="BY336" s="119"/>
      <c r="BZ336" s="119"/>
      <c r="CA336" s="119"/>
      <c r="CB336" s="119"/>
      <c r="CC336" s="119"/>
      <c r="CD336" s="119"/>
      <c r="CE336" s="119"/>
      <c r="CF336" s="119"/>
      <c r="CG336" s="119"/>
      <c r="CH336" s="119"/>
      <c r="CI336" s="119"/>
      <c r="CJ336" s="119"/>
      <c r="CK336" s="119"/>
      <c r="CL336" s="119"/>
      <c r="CM336" s="119"/>
      <c r="CN336" s="119"/>
      <c r="CO336" s="119"/>
      <c r="CP336" s="119"/>
      <c r="CQ336" s="119"/>
      <c r="CR336" s="119"/>
      <c r="CS336" s="119"/>
      <c r="CT336" s="119"/>
      <c r="CU336" s="119"/>
      <c r="CV336" s="125"/>
      <c r="CW336" s="21"/>
      <c r="CX336" s="129"/>
    </row>
    <row r="337" spans="1:102" ht="15" customHeight="1" x14ac:dyDescent="0.25">
      <c r="A337" s="214"/>
      <c r="B337" s="211"/>
      <c r="C337" s="217"/>
      <c r="D337" s="220"/>
      <c r="E337" s="223"/>
      <c r="F337" s="30" t="s">
        <v>26</v>
      </c>
      <c r="G337" s="132" t="str">
        <f t="shared" ref="G337" si="106">IF(COUNTIF(I337:CV339,"&gt;0"),"Yes","No")</f>
        <v>No</v>
      </c>
      <c r="H337" s="92"/>
      <c r="I337" s="80"/>
      <c r="J337" s="80"/>
      <c r="K337" s="80"/>
      <c r="L337" s="80"/>
      <c r="M337" s="80"/>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93"/>
      <c r="AK337" s="120"/>
      <c r="AL337" s="120"/>
      <c r="AM337" s="120"/>
      <c r="AN337" s="120"/>
      <c r="AO337" s="120"/>
      <c r="AP337" s="120"/>
      <c r="AQ337" s="120"/>
      <c r="AR337" s="120"/>
      <c r="AS337" s="120"/>
      <c r="AT337" s="120"/>
      <c r="AU337" s="120"/>
      <c r="AV337" s="120"/>
      <c r="AW337" s="120"/>
      <c r="AX337" s="120"/>
      <c r="AY337" s="120"/>
      <c r="AZ337" s="120"/>
      <c r="BA337" s="120"/>
      <c r="BB337" s="120"/>
      <c r="BC337" s="120"/>
      <c r="BD337" s="120"/>
      <c r="BE337" s="120"/>
      <c r="BF337" s="120"/>
      <c r="BG337" s="120"/>
      <c r="BH337" s="120"/>
      <c r="BI337" s="120"/>
      <c r="BJ337" s="120"/>
      <c r="BK337" s="120"/>
      <c r="BL337" s="120"/>
      <c r="BM337" s="120"/>
      <c r="BN337" s="120"/>
      <c r="BO337" s="120"/>
      <c r="BP337" s="120"/>
      <c r="BQ337" s="120"/>
      <c r="BR337" s="120"/>
      <c r="BS337" s="120"/>
      <c r="BT337" s="120"/>
      <c r="BU337" s="120"/>
      <c r="BV337" s="120"/>
      <c r="BW337" s="120"/>
      <c r="BX337" s="120"/>
      <c r="BY337" s="120"/>
      <c r="BZ337" s="120"/>
      <c r="CA337" s="120"/>
      <c r="CB337" s="120"/>
      <c r="CC337" s="120"/>
      <c r="CD337" s="120"/>
      <c r="CE337" s="120"/>
      <c r="CF337" s="120"/>
      <c r="CG337" s="120"/>
      <c r="CH337" s="120"/>
      <c r="CI337" s="120"/>
      <c r="CJ337" s="120"/>
      <c r="CK337" s="120"/>
      <c r="CL337" s="120"/>
      <c r="CM337" s="120"/>
      <c r="CN337" s="120"/>
      <c r="CO337" s="120"/>
      <c r="CP337" s="120"/>
      <c r="CQ337" s="120"/>
      <c r="CR337" s="120"/>
      <c r="CS337" s="120"/>
      <c r="CT337" s="120"/>
      <c r="CU337" s="120"/>
      <c r="CV337" s="126"/>
      <c r="CW337" s="21"/>
      <c r="CX337" s="129"/>
    </row>
    <row r="338" spans="1:102" ht="15" customHeight="1" x14ac:dyDescent="0.25">
      <c r="A338" s="214"/>
      <c r="B338" s="211"/>
      <c r="C338" s="217"/>
      <c r="D338" s="220"/>
      <c r="E338" s="223"/>
      <c r="F338" s="30" t="s">
        <v>27</v>
      </c>
      <c r="G338" s="40"/>
      <c r="H338" s="92"/>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93"/>
      <c r="AK338" s="120"/>
      <c r="AL338" s="120"/>
      <c r="AM338" s="120"/>
      <c r="AN338" s="120"/>
      <c r="AO338" s="120"/>
      <c r="AP338" s="120"/>
      <c r="AQ338" s="120"/>
      <c r="AR338" s="120"/>
      <c r="AS338" s="120"/>
      <c r="AT338" s="120"/>
      <c r="AU338" s="120"/>
      <c r="AV338" s="120"/>
      <c r="AW338" s="120"/>
      <c r="AX338" s="120"/>
      <c r="AY338" s="120"/>
      <c r="AZ338" s="120"/>
      <c r="BA338" s="120"/>
      <c r="BB338" s="120"/>
      <c r="BC338" s="120"/>
      <c r="BD338" s="120"/>
      <c r="BE338" s="120"/>
      <c r="BF338" s="120"/>
      <c r="BG338" s="120"/>
      <c r="BH338" s="120"/>
      <c r="BI338" s="120"/>
      <c r="BJ338" s="120"/>
      <c r="BK338" s="120"/>
      <c r="BL338" s="120"/>
      <c r="BM338" s="120"/>
      <c r="BN338" s="120"/>
      <c r="BO338" s="120"/>
      <c r="BP338" s="120"/>
      <c r="BQ338" s="120"/>
      <c r="BR338" s="120"/>
      <c r="BS338" s="120"/>
      <c r="BT338" s="120"/>
      <c r="BU338" s="120"/>
      <c r="BV338" s="120"/>
      <c r="BW338" s="120"/>
      <c r="BX338" s="120"/>
      <c r="BY338" s="120"/>
      <c r="BZ338" s="120"/>
      <c r="CA338" s="120"/>
      <c r="CB338" s="120"/>
      <c r="CC338" s="120"/>
      <c r="CD338" s="120"/>
      <c r="CE338" s="120"/>
      <c r="CF338" s="120"/>
      <c r="CG338" s="120"/>
      <c r="CH338" s="120"/>
      <c r="CI338" s="120"/>
      <c r="CJ338" s="120"/>
      <c r="CK338" s="120"/>
      <c r="CL338" s="120"/>
      <c r="CM338" s="120"/>
      <c r="CN338" s="120"/>
      <c r="CO338" s="120"/>
      <c r="CP338" s="120"/>
      <c r="CQ338" s="120"/>
      <c r="CR338" s="120"/>
      <c r="CS338" s="120"/>
      <c r="CT338" s="120"/>
      <c r="CU338" s="120"/>
      <c r="CV338" s="126"/>
      <c r="CW338" s="21"/>
      <c r="CX338" s="129"/>
    </row>
    <row r="339" spans="1:102" ht="15" customHeight="1" thickBot="1" x14ac:dyDescent="0.3">
      <c r="A339" s="214"/>
      <c r="B339" s="211"/>
      <c r="C339" s="217"/>
      <c r="D339" s="220"/>
      <c r="E339" s="223"/>
      <c r="F339" s="30" t="s">
        <v>28</v>
      </c>
      <c r="G339" s="40"/>
      <c r="H339" s="92"/>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93"/>
      <c r="AK339" s="120"/>
      <c r="AL339" s="120"/>
      <c r="AM339" s="120"/>
      <c r="AN339" s="120"/>
      <c r="AO339" s="120"/>
      <c r="AP339" s="120"/>
      <c r="AQ339" s="120"/>
      <c r="AR339" s="120"/>
      <c r="AS339" s="120"/>
      <c r="AT339" s="120"/>
      <c r="AU339" s="120"/>
      <c r="AV339" s="120"/>
      <c r="AW339" s="120"/>
      <c r="AX339" s="120"/>
      <c r="AY339" s="120"/>
      <c r="AZ339" s="120"/>
      <c r="BA339" s="120"/>
      <c r="BB339" s="120"/>
      <c r="BC339" s="120"/>
      <c r="BD339" s="120"/>
      <c r="BE339" s="120"/>
      <c r="BF339" s="120"/>
      <c r="BG339" s="120"/>
      <c r="BH339" s="120"/>
      <c r="BI339" s="120"/>
      <c r="BJ339" s="120"/>
      <c r="BK339" s="120"/>
      <c r="BL339" s="120"/>
      <c r="BM339" s="120"/>
      <c r="BN339" s="120"/>
      <c r="BO339" s="120"/>
      <c r="BP339" s="120"/>
      <c r="BQ339" s="120"/>
      <c r="BR339" s="120"/>
      <c r="BS339" s="120"/>
      <c r="BT339" s="120"/>
      <c r="BU339" s="120"/>
      <c r="BV339" s="120"/>
      <c r="BW339" s="120"/>
      <c r="BX339" s="120"/>
      <c r="BY339" s="120"/>
      <c r="BZ339" s="120"/>
      <c r="CA339" s="120"/>
      <c r="CB339" s="120"/>
      <c r="CC339" s="120"/>
      <c r="CD339" s="120"/>
      <c r="CE339" s="120"/>
      <c r="CF339" s="120"/>
      <c r="CG339" s="120"/>
      <c r="CH339" s="120"/>
      <c r="CI339" s="120"/>
      <c r="CJ339" s="120"/>
      <c r="CK339" s="120"/>
      <c r="CL339" s="120"/>
      <c r="CM339" s="120"/>
      <c r="CN339" s="120"/>
      <c r="CO339" s="120"/>
      <c r="CP339" s="120"/>
      <c r="CQ339" s="120"/>
      <c r="CR339" s="120"/>
      <c r="CS339" s="120"/>
      <c r="CT339" s="120"/>
      <c r="CU339" s="120"/>
      <c r="CV339" s="126"/>
      <c r="CW339" s="21"/>
      <c r="CX339" s="129"/>
    </row>
    <row r="340" spans="1:102" ht="15" customHeight="1" x14ac:dyDescent="0.25">
      <c r="A340" s="214"/>
      <c r="B340" s="211"/>
      <c r="C340" s="217"/>
      <c r="D340" s="220"/>
      <c r="E340" s="223"/>
      <c r="F340" s="61" t="s">
        <v>29</v>
      </c>
      <c r="G340" s="133" t="str">
        <f t="shared" ref="G340" si="107">IF(COUNTIF(I340:CV342,"&gt;0"),"Yes","No")</f>
        <v>No</v>
      </c>
      <c r="H340" s="94"/>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95"/>
      <c r="AK340" s="121"/>
      <c r="AL340" s="121"/>
      <c r="AM340" s="121"/>
      <c r="AN340" s="121"/>
      <c r="AO340" s="121"/>
      <c r="AP340" s="121"/>
      <c r="AQ340" s="121"/>
      <c r="AR340" s="121"/>
      <c r="AS340" s="121"/>
      <c r="AT340" s="121"/>
      <c r="AU340" s="121"/>
      <c r="AV340" s="121"/>
      <c r="AW340" s="121"/>
      <c r="AX340" s="121"/>
      <c r="AY340" s="121"/>
      <c r="AZ340" s="121"/>
      <c r="BA340" s="121"/>
      <c r="BB340" s="121"/>
      <c r="BC340" s="121"/>
      <c r="BD340" s="121"/>
      <c r="BE340" s="121"/>
      <c r="BF340" s="121"/>
      <c r="BG340" s="121"/>
      <c r="BH340" s="121"/>
      <c r="BI340" s="121"/>
      <c r="BJ340" s="121"/>
      <c r="BK340" s="121"/>
      <c r="BL340" s="121"/>
      <c r="BM340" s="121"/>
      <c r="BN340" s="121"/>
      <c r="BO340" s="121"/>
      <c r="BP340" s="121"/>
      <c r="BQ340" s="121"/>
      <c r="BR340" s="121"/>
      <c r="BS340" s="121"/>
      <c r="BT340" s="121"/>
      <c r="BU340" s="121"/>
      <c r="BV340" s="121"/>
      <c r="BW340" s="121"/>
      <c r="BX340" s="121"/>
      <c r="BY340" s="121"/>
      <c r="BZ340" s="121"/>
      <c r="CA340" s="121"/>
      <c r="CB340" s="121"/>
      <c r="CC340" s="121"/>
      <c r="CD340" s="121"/>
      <c r="CE340" s="121"/>
      <c r="CF340" s="121"/>
      <c r="CG340" s="121"/>
      <c r="CH340" s="121"/>
      <c r="CI340" s="121"/>
      <c r="CJ340" s="121"/>
      <c r="CK340" s="121"/>
      <c r="CL340" s="121"/>
      <c r="CM340" s="121"/>
      <c r="CN340" s="121"/>
      <c r="CO340" s="121"/>
      <c r="CP340" s="121"/>
      <c r="CQ340" s="121"/>
      <c r="CR340" s="121"/>
      <c r="CS340" s="121"/>
      <c r="CT340" s="121"/>
      <c r="CU340" s="121"/>
      <c r="CV340" s="127"/>
      <c r="CW340" s="21"/>
      <c r="CX340" s="129"/>
    </row>
    <row r="341" spans="1:102" ht="15" customHeight="1" x14ac:dyDescent="0.25">
      <c r="A341" s="214"/>
      <c r="B341" s="211"/>
      <c r="C341" s="217"/>
      <c r="D341" s="220"/>
      <c r="E341" s="223"/>
      <c r="F341" s="61" t="s">
        <v>30</v>
      </c>
      <c r="G341" s="40"/>
      <c r="H341" s="94"/>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95"/>
      <c r="AK341" s="121"/>
      <c r="AL341" s="121"/>
      <c r="AM341" s="121"/>
      <c r="AN341" s="121"/>
      <c r="AO341" s="121"/>
      <c r="AP341" s="121"/>
      <c r="AQ341" s="121"/>
      <c r="AR341" s="121"/>
      <c r="AS341" s="121"/>
      <c r="AT341" s="121"/>
      <c r="AU341" s="121"/>
      <c r="AV341" s="121"/>
      <c r="AW341" s="121"/>
      <c r="AX341" s="121"/>
      <c r="AY341" s="121"/>
      <c r="AZ341" s="121"/>
      <c r="BA341" s="121"/>
      <c r="BB341" s="121"/>
      <c r="BC341" s="121"/>
      <c r="BD341" s="121"/>
      <c r="BE341" s="121"/>
      <c r="BF341" s="121"/>
      <c r="BG341" s="121"/>
      <c r="BH341" s="121"/>
      <c r="BI341" s="121"/>
      <c r="BJ341" s="121"/>
      <c r="BK341" s="121"/>
      <c r="BL341" s="121"/>
      <c r="BM341" s="121"/>
      <c r="BN341" s="121"/>
      <c r="BO341" s="121"/>
      <c r="BP341" s="121"/>
      <c r="BQ341" s="121"/>
      <c r="BR341" s="121"/>
      <c r="BS341" s="121"/>
      <c r="BT341" s="121"/>
      <c r="BU341" s="121"/>
      <c r="BV341" s="121"/>
      <c r="BW341" s="121"/>
      <c r="BX341" s="121"/>
      <c r="BY341" s="121"/>
      <c r="BZ341" s="121"/>
      <c r="CA341" s="121"/>
      <c r="CB341" s="121"/>
      <c r="CC341" s="121"/>
      <c r="CD341" s="121"/>
      <c r="CE341" s="121"/>
      <c r="CF341" s="121"/>
      <c r="CG341" s="121"/>
      <c r="CH341" s="121"/>
      <c r="CI341" s="121"/>
      <c r="CJ341" s="121"/>
      <c r="CK341" s="121"/>
      <c r="CL341" s="121"/>
      <c r="CM341" s="121"/>
      <c r="CN341" s="121"/>
      <c r="CO341" s="121"/>
      <c r="CP341" s="121"/>
      <c r="CQ341" s="121"/>
      <c r="CR341" s="121"/>
      <c r="CS341" s="121"/>
      <c r="CT341" s="121"/>
      <c r="CU341" s="121"/>
      <c r="CV341" s="127"/>
      <c r="CW341" s="21"/>
      <c r="CX341" s="129"/>
    </row>
    <row r="342" spans="1:102" ht="15" customHeight="1" thickBot="1" x14ac:dyDescent="0.3">
      <c r="A342" s="215"/>
      <c r="B342" s="212"/>
      <c r="C342" s="218"/>
      <c r="D342" s="221"/>
      <c r="E342" s="224"/>
      <c r="F342" s="63" t="s">
        <v>31</v>
      </c>
      <c r="G342" s="43"/>
      <c r="H342" s="96"/>
      <c r="I342" s="64"/>
      <c r="J342" s="64"/>
      <c r="K342" s="64"/>
      <c r="L342" s="64"/>
      <c r="M342" s="64"/>
      <c r="N342" s="64"/>
      <c r="O342" s="64"/>
      <c r="P342" s="64"/>
      <c r="Q342" s="64"/>
      <c r="R342" s="64"/>
      <c r="S342" s="64"/>
      <c r="T342" s="64"/>
      <c r="U342" s="64"/>
      <c r="V342" s="64"/>
      <c r="W342" s="64"/>
      <c r="X342" s="64"/>
      <c r="Y342" s="64"/>
      <c r="Z342" s="64"/>
      <c r="AA342" s="64"/>
      <c r="AB342" s="64"/>
      <c r="AC342" s="64"/>
      <c r="AD342" s="64"/>
      <c r="AE342" s="64"/>
      <c r="AF342" s="64"/>
      <c r="AG342" s="64"/>
      <c r="AH342" s="64"/>
      <c r="AI342" s="64"/>
      <c r="AJ342" s="97"/>
      <c r="AK342" s="122"/>
      <c r="AL342" s="122"/>
      <c r="AM342" s="122"/>
      <c r="AN342" s="122"/>
      <c r="AO342" s="122"/>
      <c r="AP342" s="122"/>
      <c r="AQ342" s="122"/>
      <c r="AR342" s="122"/>
      <c r="AS342" s="122"/>
      <c r="AT342" s="122"/>
      <c r="AU342" s="122"/>
      <c r="AV342" s="122"/>
      <c r="AW342" s="122"/>
      <c r="AX342" s="122"/>
      <c r="AY342" s="122"/>
      <c r="AZ342" s="122"/>
      <c r="BA342" s="122"/>
      <c r="BB342" s="122"/>
      <c r="BC342" s="122"/>
      <c r="BD342" s="122"/>
      <c r="BE342" s="122"/>
      <c r="BF342" s="122"/>
      <c r="BG342" s="122"/>
      <c r="BH342" s="122"/>
      <c r="BI342" s="122"/>
      <c r="BJ342" s="122"/>
      <c r="BK342" s="122"/>
      <c r="BL342" s="122"/>
      <c r="BM342" s="122"/>
      <c r="BN342" s="122"/>
      <c r="BO342" s="122"/>
      <c r="BP342" s="122"/>
      <c r="BQ342" s="122"/>
      <c r="BR342" s="122"/>
      <c r="BS342" s="122"/>
      <c r="BT342" s="122"/>
      <c r="BU342" s="122"/>
      <c r="BV342" s="122"/>
      <c r="BW342" s="122"/>
      <c r="BX342" s="122"/>
      <c r="BY342" s="122"/>
      <c r="BZ342" s="122"/>
      <c r="CA342" s="122"/>
      <c r="CB342" s="122"/>
      <c r="CC342" s="122"/>
      <c r="CD342" s="122"/>
      <c r="CE342" s="122"/>
      <c r="CF342" s="122"/>
      <c r="CG342" s="122"/>
      <c r="CH342" s="122"/>
      <c r="CI342" s="122"/>
      <c r="CJ342" s="122"/>
      <c r="CK342" s="122"/>
      <c r="CL342" s="122"/>
      <c r="CM342" s="122"/>
      <c r="CN342" s="122"/>
      <c r="CO342" s="122"/>
      <c r="CP342" s="122"/>
      <c r="CQ342" s="122"/>
      <c r="CR342" s="122"/>
      <c r="CS342" s="122"/>
      <c r="CT342" s="122"/>
      <c r="CU342" s="122"/>
      <c r="CV342" s="128"/>
      <c r="CW342" s="21"/>
      <c r="CX342" s="129"/>
    </row>
    <row r="343" spans="1:102" ht="15" customHeight="1" thickBot="1" x14ac:dyDescent="0.3">
      <c r="A343" s="213"/>
      <c r="B343" s="113" t="s">
        <v>17</v>
      </c>
      <c r="C343" s="216"/>
      <c r="D343" s="219"/>
      <c r="E343" s="222"/>
      <c r="F343" s="42" t="s">
        <v>18</v>
      </c>
      <c r="G343" s="22" t="str">
        <f t="shared" ref="G343" si="108">IF(COUNTIF(I343:CV345,"&gt;0"),"Yes","No")</f>
        <v>No</v>
      </c>
      <c r="H343" s="87"/>
      <c r="I343" s="84"/>
      <c r="J343" s="83"/>
      <c r="K343" s="83"/>
      <c r="L343" s="83"/>
      <c r="M343" s="83"/>
      <c r="N343" s="84"/>
      <c r="O343" s="84"/>
      <c r="P343" s="84"/>
      <c r="Q343" s="84"/>
      <c r="R343" s="84"/>
      <c r="S343" s="84"/>
      <c r="T343" s="84"/>
      <c r="U343" s="84"/>
      <c r="V343" s="84"/>
      <c r="W343" s="84"/>
      <c r="X343" s="84"/>
      <c r="Y343" s="84"/>
      <c r="Z343" s="84"/>
      <c r="AA343" s="84"/>
      <c r="AB343" s="84"/>
      <c r="AC343" s="84"/>
      <c r="AD343" s="84"/>
      <c r="AE343" s="84"/>
      <c r="AF343" s="84"/>
      <c r="AG343" s="84"/>
      <c r="AH343" s="84"/>
      <c r="AI343" s="84"/>
      <c r="AJ343" s="88"/>
      <c r="AK343" s="117"/>
      <c r="AL343" s="117"/>
      <c r="AM343" s="117"/>
      <c r="AN343" s="117"/>
      <c r="AO343" s="117"/>
      <c r="AP343" s="117"/>
      <c r="AQ343" s="117"/>
      <c r="AR343" s="117"/>
      <c r="AS343" s="117"/>
      <c r="AT343" s="117"/>
      <c r="AU343" s="117"/>
      <c r="AV343" s="117"/>
      <c r="AW343" s="117"/>
      <c r="AX343" s="117"/>
      <c r="AY343" s="117"/>
      <c r="AZ343" s="117"/>
      <c r="BA343" s="117"/>
      <c r="BB343" s="117"/>
      <c r="BC343" s="117"/>
      <c r="BD343" s="117"/>
      <c r="BE343" s="117"/>
      <c r="BF343" s="117"/>
      <c r="BG343" s="117"/>
      <c r="BH343" s="117"/>
      <c r="BI343" s="117"/>
      <c r="BJ343" s="117"/>
      <c r="BK343" s="117"/>
      <c r="BL343" s="117"/>
      <c r="BM343" s="117"/>
      <c r="BN343" s="117"/>
      <c r="BO343" s="117"/>
      <c r="BP343" s="117"/>
      <c r="BQ343" s="117"/>
      <c r="BR343" s="117"/>
      <c r="BS343" s="117"/>
      <c r="BT343" s="117"/>
      <c r="BU343" s="117"/>
      <c r="BV343" s="117"/>
      <c r="BW343" s="117"/>
      <c r="BX343" s="117"/>
      <c r="BY343" s="117"/>
      <c r="BZ343" s="117"/>
      <c r="CA343" s="117"/>
      <c r="CB343" s="117"/>
      <c r="CC343" s="117"/>
      <c r="CD343" s="117"/>
      <c r="CE343" s="117"/>
      <c r="CF343" s="117"/>
      <c r="CG343" s="117"/>
      <c r="CH343" s="117"/>
      <c r="CI343" s="117"/>
      <c r="CJ343" s="117"/>
      <c r="CK343" s="117"/>
      <c r="CL343" s="117"/>
      <c r="CM343" s="117"/>
      <c r="CN343" s="117"/>
      <c r="CO343" s="117"/>
      <c r="CP343" s="117"/>
      <c r="CQ343" s="117"/>
      <c r="CR343" s="117"/>
      <c r="CS343" s="117"/>
      <c r="CT343" s="117"/>
      <c r="CU343" s="117"/>
      <c r="CV343" s="123"/>
      <c r="CW343" s="21"/>
      <c r="CX343" s="129"/>
    </row>
    <row r="344" spans="1:102" ht="15" customHeight="1" thickBot="1" x14ac:dyDescent="0.3">
      <c r="A344" s="214"/>
      <c r="B344" s="114"/>
      <c r="C344" s="217"/>
      <c r="D344" s="220"/>
      <c r="E344" s="223"/>
      <c r="F344" s="28" t="s">
        <v>20</v>
      </c>
      <c r="G344" s="40"/>
      <c r="H344" s="87"/>
      <c r="I344" s="26"/>
      <c r="J344" s="81"/>
      <c r="K344" s="81"/>
      <c r="L344" s="81"/>
      <c r="M344" s="81"/>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89"/>
      <c r="AK344" s="118"/>
      <c r="AL344" s="118"/>
      <c r="AM344" s="118"/>
      <c r="AN344" s="118"/>
      <c r="AO344" s="118"/>
      <c r="AP344" s="118"/>
      <c r="AQ344" s="118"/>
      <c r="AR344" s="118"/>
      <c r="AS344" s="118"/>
      <c r="AT344" s="118"/>
      <c r="AU344" s="118"/>
      <c r="AV344" s="118"/>
      <c r="AW344" s="118"/>
      <c r="AX344" s="118"/>
      <c r="AY344" s="118"/>
      <c r="AZ344" s="118"/>
      <c r="BA344" s="118"/>
      <c r="BB344" s="118"/>
      <c r="BC344" s="118"/>
      <c r="BD344" s="118"/>
      <c r="BE344" s="118"/>
      <c r="BF344" s="118"/>
      <c r="BG344" s="118"/>
      <c r="BH344" s="118"/>
      <c r="BI344" s="118"/>
      <c r="BJ344" s="118"/>
      <c r="BK344" s="118"/>
      <c r="BL344" s="118"/>
      <c r="BM344" s="118"/>
      <c r="BN344" s="118"/>
      <c r="BO344" s="118"/>
      <c r="BP344" s="118"/>
      <c r="BQ344" s="118"/>
      <c r="BR344" s="118"/>
      <c r="BS344" s="118"/>
      <c r="BT344" s="118"/>
      <c r="BU344" s="118"/>
      <c r="BV344" s="118"/>
      <c r="BW344" s="118"/>
      <c r="BX344" s="118"/>
      <c r="BY344" s="118"/>
      <c r="BZ344" s="118"/>
      <c r="CA344" s="118"/>
      <c r="CB344" s="118"/>
      <c r="CC344" s="118"/>
      <c r="CD344" s="118"/>
      <c r="CE344" s="118"/>
      <c r="CF344" s="118"/>
      <c r="CG344" s="118"/>
      <c r="CH344" s="118"/>
      <c r="CI344" s="118"/>
      <c r="CJ344" s="118"/>
      <c r="CK344" s="118"/>
      <c r="CL344" s="118"/>
      <c r="CM344" s="118"/>
      <c r="CN344" s="118"/>
      <c r="CO344" s="118"/>
      <c r="CP344" s="118"/>
      <c r="CQ344" s="118"/>
      <c r="CR344" s="118"/>
      <c r="CS344" s="118"/>
      <c r="CT344" s="118"/>
      <c r="CU344" s="118"/>
      <c r="CV344" s="124"/>
      <c r="CW344" s="21"/>
      <c r="CX344" s="129"/>
    </row>
    <row r="345" spans="1:102" ht="15" customHeight="1" thickBot="1" x14ac:dyDescent="0.3">
      <c r="A345" s="214"/>
      <c r="B345" s="113" t="s">
        <v>21</v>
      </c>
      <c r="C345" s="217"/>
      <c r="D345" s="220"/>
      <c r="E345" s="223"/>
      <c r="F345" s="28" t="s">
        <v>22</v>
      </c>
      <c r="G345" s="40"/>
      <c r="H345" s="87"/>
      <c r="I345" s="26"/>
      <c r="J345" s="81"/>
      <c r="K345" s="81"/>
      <c r="L345" s="81"/>
      <c r="M345" s="81"/>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89"/>
      <c r="AK345" s="118"/>
      <c r="AL345" s="118"/>
      <c r="AM345" s="118"/>
      <c r="AN345" s="118"/>
      <c r="AO345" s="118"/>
      <c r="AP345" s="118"/>
      <c r="AQ345" s="118"/>
      <c r="AR345" s="118"/>
      <c r="AS345" s="118"/>
      <c r="AT345" s="118"/>
      <c r="AU345" s="118"/>
      <c r="AV345" s="118"/>
      <c r="AW345" s="118"/>
      <c r="AX345" s="118"/>
      <c r="AY345" s="118"/>
      <c r="AZ345" s="118"/>
      <c r="BA345" s="118"/>
      <c r="BB345" s="118"/>
      <c r="BC345" s="118"/>
      <c r="BD345" s="118"/>
      <c r="BE345" s="118"/>
      <c r="BF345" s="118"/>
      <c r="BG345" s="118"/>
      <c r="BH345" s="118"/>
      <c r="BI345" s="118"/>
      <c r="BJ345" s="118"/>
      <c r="BK345" s="118"/>
      <c r="BL345" s="118"/>
      <c r="BM345" s="118"/>
      <c r="BN345" s="118"/>
      <c r="BO345" s="118"/>
      <c r="BP345" s="118"/>
      <c r="BQ345" s="118"/>
      <c r="BR345" s="118"/>
      <c r="BS345" s="118"/>
      <c r="BT345" s="118"/>
      <c r="BU345" s="118"/>
      <c r="BV345" s="118"/>
      <c r="BW345" s="118"/>
      <c r="BX345" s="118"/>
      <c r="BY345" s="118"/>
      <c r="BZ345" s="118"/>
      <c r="CA345" s="118"/>
      <c r="CB345" s="118"/>
      <c r="CC345" s="118"/>
      <c r="CD345" s="118"/>
      <c r="CE345" s="118"/>
      <c r="CF345" s="118"/>
      <c r="CG345" s="118"/>
      <c r="CH345" s="118"/>
      <c r="CI345" s="118"/>
      <c r="CJ345" s="118"/>
      <c r="CK345" s="118"/>
      <c r="CL345" s="118"/>
      <c r="CM345" s="118"/>
      <c r="CN345" s="118"/>
      <c r="CO345" s="118"/>
      <c r="CP345" s="118"/>
      <c r="CQ345" s="118"/>
      <c r="CR345" s="118"/>
      <c r="CS345" s="118"/>
      <c r="CT345" s="118"/>
      <c r="CU345" s="118"/>
      <c r="CV345" s="124"/>
      <c r="CW345" s="21"/>
      <c r="CX345" s="129"/>
    </row>
    <row r="346" spans="1:102" ht="15" customHeight="1" x14ac:dyDescent="0.25">
      <c r="A346" s="214"/>
      <c r="B346" s="210"/>
      <c r="C346" s="217"/>
      <c r="D346" s="220"/>
      <c r="E346" s="223"/>
      <c r="F346" s="29" t="s">
        <v>23</v>
      </c>
      <c r="G346" s="131" t="str">
        <f t="shared" ref="G346" si="109">IF(COUNTIF(I346:CV348,"&gt;0"),"Yes","No")</f>
        <v>No</v>
      </c>
      <c r="H346" s="90"/>
      <c r="I346" s="27"/>
      <c r="J346" s="82"/>
      <c r="K346" s="82"/>
      <c r="L346" s="82"/>
      <c r="M346" s="82"/>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91"/>
      <c r="AK346" s="119"/>
      <c r="AL346" s="119"/>
      <c r="AM346" s="119"/>
      <c r="AN346" s="119"/>
      <c r="AO346" s="119"/>
      <c r="AP346" s="119"/>
      <c r="AQ346" s="119"/>
      <c r="AR346" s="119"/>
      <c r="AS346" s="119"/>
      <c r="AT346" s="119"/>
      <c r="AU346" s="119"/>
      <c r="AV346" s="119"/>
      <c r="AW346" s="119"/>
      <c r="AX346" s="119"/>
      <c r="AY346" s="119"/>
      <c r="AZ346" s="119"/>
      <c r="BA346" s="119"/>
      <c r="BB346" s="119"/>
      <c r="BC346" s="119"/>
      <c r="BD346" s="119"/>
      <c r="BE346" s="119"/>
      <c r="BF346" s="119"/>
      <c r="BG346" s="119"/>
      <c r="BH346" s="119"/>
      <c r="BI346" s="119"/>
      <c r="BJ346" s="119"/>
      <c r="BK346" s="119"/>
      <c r="BL346" s="119"/>
      <c r="BM346" s="119"/>
      <c r="BN346" s="119"/>
      <c r="BO346" s="119"/>
      <c r="BP346" s="119"/>
      <c r="BQ346" s="119"/>
      <c r="BR346" s="119"/>
      <c r="BS346" s="119"/>
      <c r="BT346" s="119"/>
      <c r="BU346" s="119"/>
      <c r="BV346" s="119"/>
      <c r="BW346" s="119"/>
      <c r="BX346" s="119"/>
      <c r="BY346" s="119"/>
      <c r="BZ346" s="119"/>
      <c r="CA346" s="119"/>
      <c r="CB346" s="119"/>
      <c r="CC346" s="119"/>
      <c r="CD346" s="119"/>
      <c r="CE346" s="119"/>
      <c r="CF346" s="119"/>
      <c r="CG346" s="119"/>
      <c r="CH346" s="119"/>
      <c r="CI346" s="119"/>
      <c r="CJ346" s="119"/>
      <c r="CK346" s="119"/>
      <c r="CL346" s="119"/>
      <c r="CM346" s="119"/>
      <c r="CN346" s="119"/>
      <c r="CO346" s="119"/>
      <c r="CP346" s="119"/>
      <c r="CQ346" s="119"/>
      <c r="CR346" s="119"/>
      <c r="CS346" s="119"/>
      <c r="CT346" s="119"/>
      <c r="CU346" s="119"/>
      <c r="CV346" s="125"/>
      <c r="CW346" s="21"/>
      <c r="CX346" s="129"/>
    </row>
    <row r="347" spans="1:102" ht="15" customHeight="1" x14ac:dyDescent="0.25">
      <c r="A347" s="214"/>
      <c r="B347" s="211"/>
      <c r="C347" s="217"/>
      <c r="D347" s="220"/>
      <c r="E347" s="223"/>
      <c r="F347" s="29" t="s">
        <v>24</v>
      </c>
      <c r="G347" s="40"/>
      <c r="H347" s="90"/>
      <c r="I347" s="27"/>
      <c r="J347" s="82"/>
      <c r="K347" s="82"/>
      <c r="L347" s="82"/>
      <c r="M347" s="82"/>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91"/>
      <c r="AK347" s="119"/>
      <c r="AL347" s="119"/>
      <c r="AM347" s="119"/>
      <c r="AN347" s="119"/>
      <c r="AO347" s="119"/>
      <c r="AP347" s="119"/>
      <c r="AQ347" s="119"/>
      <c r="AR347" s="119"/>
      <c r="AS347" s="119"/>
      <c r="AT347" s="119"/>
      <c r="AU347" s="119"/>
      <c r="AV347" s="119"/>
      <c r="AW347" s="119"/>
      <c r="AX347" s="119"/>
      <c r="AY347" s="119"/>
      <c r="AZ347" s="119"/>
      <c r="BA347" s="119"/>
      <c r="BB347" s="119"/>
      <c r="BC347" s="119"/>
      <c r="BD347" s="119"/>
      <c r="BE347" s="119"/>
      <c r="BF347" s="119"/>
      <c r="BG347" s="119"/>
      <c r="BH347" s="119"/>
      <c r="BI347" s="119"/>
      <c r="BJ347" s="119"/>
      <c r="BK347" s="119"/>
      <c r="BL347" s="119"/>
      <c r="BM347" s="119"/>
      <c r="BN347" s="119"/>
      <c r="BO347" s="119"/>
      <c r="BP347" s="119"/>
      <c r="BQ347" s="119"/>
      <c r="BR347" s="119"/>
      <c r="BS347" s="119"/>
      <c r="BT347" s="119"/>
      <c r="BU347" s="119"/>
      <c r="BV347" s="119"/>
      <c r="BW347" s="119"/>
      <c r="BX347" s="119"/>
      <c r="BY347" s="119"/>
      <c r="BZ347" s="119"/>
      <c r="CA347" s="119"/>
      <c r="CB347" s="119"/>
      <c r="CC347" s="119"/>
      <c r="CD347" s="119"/>
      <c r="CE347" s="119"/>
      <c r="CF347" s="119"/>
      <c r="CG347" s="119"/>
      <c r="CH347" s="119"/>
      <c r="CI347" s="119"/>
      <c r="CJ347" s="119"/>
      <c r="CK347" s="119"/>
      <c r="CL347" s="119"/>
      <c r="CM347" s="119"/>
      <c r="CN347" s="119"/>
      <c r="CO347" s="119"/>
      <c r="CP347" s="119"/>
      <c r="CQ347" s="119"/>
      <c r="CR347" s="119"/>
      <c r="CS347" s="119"/>
      <c r="CT347" s="119"/>
      <c r="CU347" s="119"/>
      <c r="CV347" s="125"/>
      <c r="CW347" s="21"/>
      <c r="CX347" s="129"/>
    </row>
    <row r="348" spans="1:102" ht="15" customHeight="1" thickBot="1" x14ac:dyDescent="0.3">
      <c r="A348" s="214"/>
      <c r="B348" s="211"/>
      <c r="C348" s="217"/>
      <c r="D348" s="220"/>
      <c r="E348" s="223"/>
      <c r="F348" s="29" t="s">
        <v>25</v>
      </c>
      <c r="G348" s="40"/>
      <c r="H348" s="90"/>
      <c r="I348" s="27"/>
      <c r="J348" s="82"/>
      <c r="K348" s="82"/>
      <c r="L348" s="82"/>
      <c r="M348" s="82"/>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91"/>
      <c r="AK348" s="119"/>
      <c r="AL348" s="119"/>
      <c r="AM348" s="119"/>
      <c r="AN348" s="119"/>
      <c r="AO348" s="119"/>
      <c r="AP348" s="119"/>
      <c r="AQ348" s="119"/>
      <c r="AR348" s="119"/>
      <c r="AS348" s="119"/>
      <c r="AT348" s="119"/>
      <c r="AU348" s="119"/>
      <c r="AV348" s="119"/>
      <c r="AW348" s="119"/>
      <c r="AX348" s="119"/>
      <c r="AY348" s="119"/>
      <c r="AZ348" s="119"/>
      <c r="BA348" s="119"/>
      <c r="BB348" s="119"/>
      <c r="BC348" s="119"/>
      <c r="BD348" s="119"/>
      <c r="BE348" s="119"/>
      <c r="BF348" s="119"/>
      <c r="BG348" s="119"/>
      <c r="BH348" s="119"/>
      <c r="BI348" s="119"/>
      <c r="BJ348" s="119"/>
      <c r="BK348" s="119"/>
      <c r="BL348" s="119"/>
      <c r="BM348" s="119"/>
      <c r="BN348" s="119"/>
      <c r="BO348" s="119"/>
      <c r="BP348" s="119"/>
      <c r="BQ348" s="119"/>
      <c r="BR348" s="119"/>
      <c r="BS348" s="119"/>
      <c r="BT348" s="119"/>
      <c r="BU348" s="119"/>
      <c r="BV348" s="119"/>
      <c r="BW348" s="119"/>
      <c r="BX348" s="119"/>
      <c r="BY348" s="119"/>
      <c r="BZ348" s="119"/>
      <c r="CA348" s="119"/>
      <c r="CB348" s="119"/>
      <c r="CC348" s="119"/>
      <c r="CD348" s="119"/>
      <c r="CE348" s="119"/>
      <c r="CF348" s="119"/>
      <c r="CG348" s="119"/>
      <c r="CH348" s="119"/>
      <c r="CI348" s="119"/>
      <c r="CJ348" s="119"/>
      <c r="CK348" s="119"/>
      <c r="CL348" s="119"/>
      <c r="CM348" s="119"/>
      <c r="CN348" s="119"/>
      <c r="CO348" s="119"/>
      <c r="CP348" s="119"/>
      <c r="CQ348" s="119"/>
      <c r="CR348" s="119"/>
      <c r="CS348" s="119"/>
      <c r="CT348" s="119"/>
      <c r="CU348" s="119"/>
      <c r="CV348" s="125"/>
      <c r="CW348" s="21"/>
      <c r="CX348" s="129"/>
    </row>
    <row r="349" spans="1:102" ht="15" customHeight="1" x14ac:dyDescent="0.25">
      <c r="A349" s="214"/>
      <c r="B349" s="211"/>
      <c r="C349" s="217"/>
      <c r="D349" s="220"/>
      <c r="E349" s="223"/>
      <c r="F349" s="30" t="s">
        <v>26</v>
      </c>
      <c r="G349" s="132" t="str">
        <f t="shared" ref="G349" si="110">IF(COUNTIF(I349:CV351,"&gt;0"),"Yes","No")</f>
        <v>No</v>
      </c>
      <c r="H349" s="92"/>
      <c r="I349" s="80"/>
      <c r="J349" s="80"/>
      <c r="K349" s="80"/>
      <c r="L349" s="80"/>
      <c r="M349" s="80"/>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93"/>
      <c r="AK349" s="120"/>
      <c r="AL349" s="120"/>
      <c r="AM349" s="120"/>
      <c r="AN349" s="120"/>
      <c r="AO349" s="120"/>
      <c r="AP349" s="120"/>
      <c r="AQ349" s="120"/>
      <c r="AR349" s="120"/>
      <c r="AS349" s="120"/>
      <c r="AT349" s="120"/>
      <c r="AU349" s="120"/>
      <c r="AV349" s="120"/>
      <c r="AW349" s="120"/>
      <c r="AX349" s="120"/>
      <c r="AY349" s="120"/>
      <c r="AZ349" s="120"/>
      <c r="BA349" s="120"/>
      <c r="BB349" s="120"/>
      <c r="BC349" s="120"/>
      <c r="BD349" s="120"/>
      <c r="BE349" s="120"/>
      <c r="BF349" s="120"/>
      <c r="BG349" s="120"/>
      <c r="BH349" s="120"/>
      <c r="BI349" s="120"/>
      <c r="BJ349" s="120"/>
      <c r="BK349" s="120"/>
      <c r="BL349" s="120"/>
      <c r="BM349" s="120"/>
      <c r="BN349" s="120"/>
      <c r="BO349" s="120"/>
      <c r="BP349" s="120"/>
      <c r="BQ349" s="120"/>
      <c r="BR349" s="120"/>
      <c r="BS349" s="120"/>
      <c r="BT349" s="120"/>
      <c r="BU349" s="120"/>
      <c r="BV349" s="120"/>
      <c r="BW349" s="120"/>
      <c r="BX349" s="120"/>
      <c r="BY349" s="120"/>
      <c r="BZ349" s="120"/>
      <c r="CA349" s="120"/>
      <c r="CB349" s="120"/>
      <c r="CC349" s="120"/>
      <c r="CD349" s="120"/>
      <c r="CE349" s="120"/>
      <c r="CF349" s="120"/>
      <c r="CG349" s="120"/>
      <c r="CH349" s="120"/>
      <c r="CI349" s="120"/>
      <c r="CJ349" s="120"/>
      <c r="CK349" s="120"/>
      <c r="CL349" s="120"/>
      <c r="CM349" s="120"/>
      <c r="CN349" s="120"/>
      <c r="CO349" s="120"/>
      <c r="CP349" s="120"/>
      <c r="CQ349" s="120"/>
      <c r="CR349" s="120"/>
      <c r="CS349" s="120"/>
      <c r="CT349" s="120"/>
      <c r="CU349" s="120"/>
      <c r="CV349" s="126"/>
      <c r="CW349" s="21"/>
      <c r="CX349" s="129"/>
    </row>
    <row r="350" spans="1:102" ht="15" customHeight="1" x14ac:dyDescent="0.25">
      <c r="A350" s="214"/>
      <c r="B350" s="211"/>
      <c r="C350" s="217"/>
      <c r="D350" s="220"/>
      <c r="E350" s="223"/>
      <c r="F350" s="30" t="s">
        <v>27</v>
      </c>
      <c r="G350" s="40"/>
      <c r="H350" s="92"/>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93"/>
      <c r="AK350" s="120"/>
      <c r="AL350" s="120"/>
      <c r="AM350" s="120"/>
      <c r="AN350" s="120"/>
      <c r="AO350" s="120"/>
      <c r="AP350" s="120"/>
      <c r="AQ350" s="120"/>
      <c r="AR350" s="120"/>
      <c r="AS350" s="120"/>
      <c r="AT350" s="120"/>
      <c r="AU350" s="120"/>
      <c r="AV350" s="120"/>
      <c r="AW350" s="120"/>
      <c r="AX350" s="120"/>
      <c r="AY350" s="120"/>
      <c r="AZ350" s="120"/>
      <c r="BA350" s="120"/>
      <c r="BB350" s="120"/>
      <c r="BC350" s="120"/>
      <c r="BD350" s="120"/>
      <c r="BE350" s="120"/>
      <c r="BF350" s="120"/>
      <c r="BG350" s="120"/>
      <c r="BH350" s="120"/>
      <c r="BI350" s="120"/>
      <c r="BJ350" s="120"/>
      <c r="BK350" s="120"/>
      <c r="BL350" s="120"/>
      <c r="BM350" s="120"/>
      <c r="BN350" s="120"/>
      <c r="BO350" s="120"/>
      <c r="BP350" s="120"/>
      <c r="BQ350" s="120"/>
      <c r="BR350" s="120"/>
      <c r="BS350" s="120"/>
      <c r="BT350" s="120"/>
      <c r="BU350" s="120"/>
      <c r="BV350" s="120"/>
      <c r="BW350" s="120"/>
      <c r="BX350" s="120"/>
      <c r="BY350" s="120"/>
      <c r="BZ350" s="120"/>
      <c r="CA350" s="120"/>
      <c r="CB350" s="120"/>
      <c r="CC350" s="120"/>
      <c r="CD350" s="120"/>
      <c r="CE350" s="120"/>
      <c r="CF350" s="120"/>
      <c r="CG350" s="120"/>
      <c r="CH350" s="120"/>
      <c r="CI350" s="120"/>
      <c r="CJ350" s="120"/>
      <c r="CK350" s="120"/>
      <c r="CL350" s="120"/>
      <c r="CM350" s="120"/>
      <c r="CN350" s="120"/>
      <c r="CO350" s="120"/>
      <c r="CP350" s="120"/>
      <c r="CQ350" s="120"/>
      <c r="CR350" s="120"/>
      <c r="CS350" s="120"/>
      <c r="CT350" s="120"/>
      <c r="CU350" s="120"/>
      <c r="CV350" s="126"/>
      <c r="CW350" s="21"/>
      <c r="CX350" s="129"/>
    </row>
    <row r="351" spans="1:102" ht="15" customHeight="1" thickBot="1" x14ac:dyDescent="0.3">
      <c r="A351" s="214"/>
      <c r="B351" s="211"/>
      <c r="C351" s="217"/>
      <c r="D351" s="220"/>
      <c r="E351" s="223"/>
      <c r="F351" s="30" t="s">
        <v>28</v>
      </c>
      <c r="G351" s="40"/>
      <c r="H351" s="92"/>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93"/>
      <c r="AK351" s="120"/>
      <c r="AL351" s="120"/>
      <c r="AM351" s="120"/>
      <c r="AN351" s="120"/>
      <c r="AO351" s="120"/>
      <c r="AP351" s="120"/>
      <c r="AQ351" s="120"/>
      <c r="AR351" s="120"/>
      <c r="AS351" s="120"/>
      <c r="AT351" s="120"/>
      <c r="AU351" s="120"/>
      <c r="AV351" s="120"/>
      <c r="AW351" s="120"/>
      <c r="AX351" s="120"/>
      <c r="AY351" s="120"/>
      <c r="AZ351" s="120"/>
      <c r="BA351" s="120"/>
      <c r="BB351" s="120"/>
      <c r="BC351" s="120"/>
      <c r="BD351" s="120"/>
      <c r="BE351" s="120"/>
      <c r="BF351" s="120"/>
      <c r="BG351" s="120"/>
      <c r="BH351" s="120"/>
      <c r="BI351" s="120"/>
      <c r="BJ351" s="120"/>
      <c r="BK351" s="120"/>
      <c r="BL351" s="120"/>
      <c r="BM351" s="120"/>
      <c r="BN351" s="120"/>
      <c r="BO351" s="120"/>
      <c r="BP351" s="120"/>
      <c r="BQ351" s="120"/>
      <c r="BR351" s="120"/>
      <c r="BS351" s="120"/>
      <c r="BT351" s="120"/>
      <c r="BU351" s="120"/>
      <c r="BV351" s="120"/>
      <c r="BW351" s="120"/>
      <c r="BX351" s="120"/>
      <c r="BY351" s="120"/>
      <c r="BZ351" s="120"/>
      <c r="CA351" s="120"/>
      <c r="CB351" s="120"/>
      <c r="CC351" s="120"/>
      <c r="CD351" s="120"/>
      <c r="CE351" s="120"/>
      <c r="CF351" s="120"/>
      <c r="CG351" s="120"/>
      <c r="CH351" s="120"/>
      <c r="CI351" s="120"/>
      <c r="CJ351" s="120"/>
      <c r="CK351" s="120"/>
      <c r="CL351" s="120"/>
      <c r="CM351" s="120"/>
      <c r="CN351" s="120"/>
      <c r="CO351" s="120"/>
      <c r="CP351" s="120"/>
      <c r="CQ351" s="120"/>
      <c r="CR351" s="120"/>
      <c r="CS351" s="120"/>
      <c r="CT351" s="120"/>
      <c r="CU351" s="120"/>
      <c r="CV351" s="126"/>
      <c r="CW351" s="21"/>
      <c r="CX351" s="129"/>
    </row>
    <row r="352" spans="1:102" ht="15" customHeight="1" x14ac:dyDescent="0.25">
      <c r="A352" s="214"/>
      <c r="B352" s="211"/>
      <c r="C352" s="217"/>
      <c r="D352" s="220"/>
      <c r="E352" s="223"/>
      <c r="F352" s="61" t="s">
        <v>29</v>
      </c>
      <c r="G352" s="133" t="str">
        <f t="shared" ref="G352" si="111">IF(COUNTIF(I352:CV354,"&gt;0"),"Yes","No")</f>
        <v>No</v>
      </c>
      <c r="H352" s="94"/>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95"/>
      <c r="AK352" s="121"/>
      <c r="AL352" s="121"/>
      <c r="AM352" s="121"/>
      <c r="AN352" s="121"/>
      <c r="AO352" s="121"/>
      <c r="AP352" s="121"/>
      <c r="AQ352" s="121"/>
      <c r="AR352" s="121"/>
      <c r="AS352" s="121"/>
      <c r="AT352" s="121"/>
      <c r="AU352" s="121"/>
      <c r="AV352" s="121"/>
      <c r="AW352" s="121"/>
      <c r="AX352" s="121"/>
      <c r="AY352" s="121"/>
      <c r="AZ352" s="121"/>
      <c r="BA352" s="121"/>
      <c r="BB352" s="121"/>
      <c r="BC352" s="121"/>
      <c r="BD352" s="121"/>
      <c r="BE352" s="121"/>
      <c r="BF352" s="121"/>
      <c r="BG352" s="121"/>
      <c r="BH352" s="121"/>
      <c r="BI352" s="121"/>
      <c r="BJ352" s="121"/>
      <c r="BK352" s="121"/>
      <c r="BL352" s="121"/>
      <c r="BM352" s="121"/>
      <c r="BN352" s="121"/>
      <c r="BO352" s="121"/>
      <c r="BP352" s="121"/>
      <c r="BQ352" s="121"/>
      <c r="BR352" s="121"/>
      <c r="BS352" s="121"/>
      <c r="BT352" s="121"/>
      <c r="BU352" s="121"/>
      <c r="BV352" s="121"/>
      <c r="BW352" s="121"/>
      <c r="BX352" s="121"/>
      <c r="BY352" s="121"/>
      <c r="BZ352" s="121"/>
      <c r="CA352" s="121"/>
      <c r="CB352" s="121"/>
      <c r="CC352" s="121"/>
      <c r="CD352" s="121"/>
      <c r="CE352" s="121"/>
      <c r="CF352" s="121"/>
      <c r="CG352" s="121"/>
      <c r="CH352" s="121"/>
      <c r="CI352" s="121"/>
      <c r="CJ352" s="121"/>
      <c r="CK352" s="121"/>
      <c r="CL352" s="121"/>
      <c r="CM352" s="121"/>
      <c r="CN352" s="121"/>
      <c r="CO352" s="121"/>
      <c r="CP352" s="121"/>
      <c r="CQ352" s="121"/>
      <c r="CR352" s="121"/>
      <c r="CS352" s="121"/>
      <c r="CT352" s="121"/>
      <c r="CU352" s="121"/>
      <c r="CV352" s="127"/>
      <c r="CW352" s="21"/>
      <c r="CX352" s="129"/>
    </row>
    <row r="353" spans="1:102" ht="15" customHeight="1" x14ac:dyDescent="0.25">
      <c r="A353" s="214"/>
      <c r="B353" s="211"/>
      <c r="C353" s="217"/>
      <c r="D353" s="220"/>
      <c r="E353" s="223"/>
      <c r="F353" s="61" t="s">
        <v>30</v>
      </c>
      <c r="G353" s="40"/>
      <c r="H353" s="94"/>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95"/>
      <c r="AK353" s="121"/>
      <c r="AL353" s="121"/>
      <c r="AM353" s="121"/>
      <c r="AN353" s="121"/>
      <c r="AO353" s="121"/>
      <c r="AP353" s="121"/>
      <c r="AQ353" s="121"/>
      <c r="AR353" s="121"/>
      <c r="AS353" s="121"/>
      <c r="AT353" s="121"/>
      <c r="AU353" s="121"/>
      <c r="AV353" s="121"/>
      <c r="AW353" s="121"/>
      <c r="AX353" s="121"/>
      <c r="AY353" s="121"/>
      <c r="AZ353" s="121"/>
      <c r="BA353" s="121"/>
      <c r="BB353" s="121"/>
      <c r="BC353" s="121"/>
      <c r="BD353" s="121"/>
      <c r="BE353" s="121"/>
      <c r="BF353" s="121"/>
      <c r="BG353" s="121"/>
      <c r="BH353" s="121"/>
      <c r="BI353" s="121"/>
      <c r="BJ353" s="121"/>
      <c r="BK353" s="121"/>
      <c r="BL353" s="121"/>
      <c r="BM353" s="121"/>
      <c r="BN353" s="121"/>
      <c r="BO353" s="121"/>
      <c r="BP353" s="121"/>
      <c r="BQ353" s="121"/>
      <c r="BR353" s="121"/>
      <c r="BS353" s="121"/>
      <c r="BT353" s="121"/>
      <c r="BU353" s="121"/>
      <c r="BV353" s="121"/>
      <c r="BW353" s="121"/>
      <c r="BX353" s="121"/>
      <c r="BY353" s="121"/>
      <c r="BZ353" s="121"/>
      <c r="CA353" s="121"/>
      <c r="CB353" s="121"/>
      <c r="CC353" s="121"/>
      <c r="CD353" s="121"/>
      <c r="CE353" s="121"/>
      <c r="CF353" s="121"/>
      <c r="CG353" s="121"/>
      <c r="CH353" s="121"/>
      <c r="CI353" s="121"/>
      <c r="CJ353" s="121"/>
      <c r="CK353" s="121"/>
      <c r="CL353" s="121"/>
      <c r="CM353" s="121"/>
      <c r="CN353" s="121"/>
      <c r="CO353" s="121"/>
      <c r="CP353" s="121"/>
      <c r="CQ353" s="121"/>
      <c r="CR353" s="121"/>
      <c r="CS353" s="121"/>
      <c r="CT353" s="121"/>
      <c r="CU353" s="121"/>
      <c r="CV353" s="127"/>
      <c r="CW353" s="21"/>
      <c r="CX353" s="129"/>
    </row>
    <row r="354" spans="1:102" ht="15" customHeight="1" thickBot="1" x14ac:dyDescent="0.3">
      <c r="A354" s="215"/>
      <c r="B354" s="212"/>
      <c r="C354" s="218"/>
      <c r="D354" s="221"/>
      <c r="E354" s="224"/>
      <c r="F354" s="63" t="s">
        <v>31</v>
      </c>
      <c r="G354" s="43"/>
      <c r="H354" s="96"/>
      <c r="I354" s="64"/>
      <c r="J354" s="64"/>
      <c r="K354" s="64"/>
      <c r="L354" s="64"/>
      <c r="M354" s="64"/>
      <c r="N354" s="64"/>
      <c r="O354" s="64"/>
      <c r="P354" s="64"/>
      <c r="Q354" s="64"/>
      <c r="R354" s="64"/>
      <c r="S354" s="64"/>
      <c r="T354" s="64"/>
      <c r="U354" s="64"/>
      <c r="V354" s="64"/>
      <c r="W354" s="64"/>
      <c r="X354" s="64"/>
      <c r="Y354" s="64"/>
      <c r="Z354" s="64"/>
      <c r="AA354" s="64"/>
      <c r="AB354" s="64"/>
      <c r="AC354" s="64"/>
      <c r="AD354" s="64"/>
      <c r="AE354" s="64"/>
      <c r="AF354" s="64"/>
      <c r="AG354" s="64"/>
      <c r="AH354" s="64"/>
      <c r="AI354" s="64"/>
      <c r="AJ354" s="97"/>
      <c r="AK354" s="122"/>
      <c r="AL354" s="122"/>
      <c r="AM354" s="122"/>
      <c r="AN354" s="122"/>
      <c r="AO354" s="122"/>
      <c r="AP354" s="122"/>
      <c r="AQ354" s="122"/>
      <c r="AR354" s="122"/>
      <c r="AS354" s="122"/>
      <c r="AT354" s="122"/>
      <c r="AU354" s="122"/>
      <c r="AV354" s="122"/>
      <c r="AW354" s="122"/>
      <c r="AX354" s="122"/>
      <c r="AY354" s="122"/>
      <c r="AZ354" s="122"/>
      <c r="BA354" s="122"/>
      <c r="BB354" s="122"/>
      <c r="BC354" s="122"/>
      <c r="BD354" s="122"/>
      <c r="BE354" s="122"/>
      <c r="BF354" s="122"/>
      <c r="BG354" s="122"/>
      <c r="BH354" s="122"/>
      <c r="BI354" s="122"/>
      <c r="BJ354" s="122"/>
      <c r="BK354" s="122"/>
      <c r="BL354" s="122"/>
      <c r="BM354" s="122"/>
      <c r="BN354" s="122"/>
      <c r="BO354" s="122"/>
      <c r="BP354" s="122"/>
      <c r="BQ354" s="122"/>
      <c r="BR354" s="122"/>
      <c r="BS354" s="122"/>
      <c r="BT354" s="122"/>
      <c r="BU354" s="122"/>
      <c r="BV354" s="122"/>
      <c r="BW354" s="122"/>
      <c r="BX354" s="122"/>
      <c r="BY354" s="122"/>
      <c r="BZ354" s="122"/>
      <c r="CA354" s="122"/>
      <c r="CB354" s="122"/>
      <c r="CC354" s="122"/>
      <c r="CD354" s="122"/>
      <c r="CE354" s="122"/>
      <c r="CF354" s="122"/>
      <c r="CG354" s="122"/>
      <c r="CH354" s="122"/>
      <c r="CI354" s="122"/>
      <c r="CJ354" s="122"/>
      <c r="CK354" s="122"/>
      <c r="CL354" s="122"/>
      <c r="CM354" s="122"/>
      <c r="CN354" s="122"/>
      <c r="CO354" s="122"/>
      <c r="CP354" s="122"/>
      <c r="CQ354" s="122"/>
      <c r="CR354" s="122"/>
      <c r="CS354" s="122"/>
      <c r="CT354" s="122"/>
      <c r="CU354" s="122"/>
      <c r="CV354" s="128"/>
      <c r="CW354" s="21"/>
      <c r="CX354" s="129"/>
    </row>
    <row r="355" spans="1:102" ht="15" customHeight="1" thickBot="1" x14ac:dyDescent="0.3">
      <c r="A355" s="213"/>
      <c r="B355" s="113" t="s">
        <v>17</v>
      </c>
      <c r="C355" s="216"/>
      <c r="D355" s="219"/>
      <c r="E355" s="222"/>
      <c r="F355" s="42" t="s">
        <v>18</v>
      </c>
      <c r="G355" s="22" t="str">
        <f t="shared" ref="G355" si="112">IF(COUNTIF(I355:CV357,"&gt;0"),"Yes","No")</f>
        <v>No</v>
      </c>
      <c r="H355" s="87"/>
      <c r="I355" s="84"/>
      <c r="J355" s="83"/>
      <c r="K355" s="83"/>
      <c r="L355" s="83"/>
      <c r="M355" s="83"/>
      <c r="N355" s="84"/>
      <c r="O355" s="84"/>
      <c r="P355" s="84"/>
      <c r="Q355" s="84"/>
      <c r="R355" s="84"/>
      <c r="S355" s="84"/>
      <c r="T355" s="84"/>
      <c r="U355" s="84"/>
      <c r="V355" s="84"/>
      <c r="W355" s="84"/>
      <c r="X355" s="84"/>
      <c r="Y355" s="84"/>
      <c r="Z355" s="84"/>
      <c r="AA355" s="84"/>
      <c r="AB355" s="84"/>
      <c r="AC355" s="84"/>
      <c r="AD355" s="84"/>
      <c r="AE355" s="84"/>
      <c r="AF355" s="84"/>
      <c r="AG355" s="84"/>
      <c r="AH355" s="84"/>
      <c r="AI355" s="84"/>
      <c r="AJ355" s="88"/>
      <c r="AK355" s="117"/>
      <c r="AL355" s="117"/>
      <c r="AM355" s="117"/>
      <c r="AN355" s="117"/>
      <c r="AO355" s="117"/>
      <c r="AP355" s="117"/>
      <c r="AQ355" s="117"/>
      <c r="AR355" s="117"/>
      <c r="AS355" s="117"/>
      <c r="AT355" s="117"/>
      <c r="AU355" s="117"/>
      <c r="AV355" s="117"/>
      <c r="AW355" s="117"/>
      <c r="AX355" s="117"/>
      <c r="AY355" s="117"/>
      <c r="AZ355" s="117"/>
      <c r="BA355" s="117"/>
      <c r="BB355" s="117"/>
      <c r="BC355" s="117"/>
      <c r="BD355" s="117"/>
      <c r="BE355" s="117"/>
      <c r="BF355" s="117"/>
      <c r="BG355" s="117"/>
      <c r="BH355" s="117"/>
      <c r="BI355" s="117"/>
      <c r="BJ355" s="117"/>
      <c r="BK355" s="117"/>
      <c r="BL355" s="117"/>
      <c r="BM355" s="117"/>
      <c r="BN355" s="117"/>
      <c r="BO355" s="117"/>
      <c r="BP355" s="117"/>
      <c r="BQ355" s="117"/>
      <c r="BR355" s="117"/>
      <c r="BS355" s="117"/>
      <c r="BT355" s="117"/>
      <c r="BU355" s="117"/>
      <c r="BV355" s="117"/>
      <c r="BW355" s="117"/>
      <c r="BX355" s="117"/>
      <c r="BY355" s="117"/>
      <c r="BZ355" s="117"/>
      <c r="CA355" s="117"/>
      <c r="CB355" s="117"/>
      <c r="CC355" s="117"/>
      <c r="CD355" s="117"/>
      <c r="CE355" s="117"/>
      <c r="CF355" s="117"/>
      <c r="CG355" s="117"/>
      <c r="CH355" s="117"/>
      <c r="CI355" s="117"/>
      <c r="CJ355" s="117"/>
      <c r="CK355" s="117"/>
      <c r="CL355" s="117"/>
      <c r="CM355" s="117"/>
      <c r="CN355" s="117"/>
      <c r="CO355" s="117"/>
      <c r="CP355" s="117"/>
      <c r="CQ355" s="117"/>
      <c r="CR355" s="117"/>
      <c r="CS355" s="117"/>
      <c r="CT355" s="117"/>
      <c r="CU355" s="117"/>
      <c r="CV355" s="123"/>
      <c r="CW355" s="21"/>
      <c r="CX355" s="129"/>
    </row>
    <row r="356" spans="1:102" ht="15" customHeight="1" thickBot="1" x14ac:dyDescent="0.3">
      <c r="A356" s="214"/>
      <c r="B356" s="114"/>
      <c r="C356" s="217"/>
      <c r="D356" s="220"/>
      <c r="E356" s="223"/>
      <c r="F356" s="28" t="s">
        <v>20</v>
      </c>
      <c r="G356" s="40"/>
      <c r="H356" s="87"/>
      <c r="I356" s="26"/>
      <c r="J356" s="81"/>
      <c r="K356" s="81"/>
      <c r="L356" s="81"/>
      <c r="M356" s="81"/>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89"/>
      <c r="AK356" s="118"/>
      <c r="AL356" s="118"/>
      <c r="AM356" s="118"/>
      <c r="AN356" s="118"/>
      <c r="AO356" s="118"/>
      <c r="AP356" s="118"/>
      <c r="AQ356" s="118"/>
      <c r="AR356" s="118"/>
      <c r="AS356" s="118"/>
      <c r="AT356" s="118"/>
      <c r="AU356" s="118"/>
      <c r="AV356" s="118"/>
      <c r="AW356" s="118"/>
      <c r="AX356" s="118"/>
      <c r="AY356" s="118"/>
      <c r="AZ356" s="118"/>
      <c r="BA356" s="118"/>
      <c r="BB356" s="118"/>
      <c r="BC356" s="118"/>
      <c r="BD356" s="118"/>
      <c r="BE356" s="118"/>
      <c r="BF356" s="118"/>
      <c r="BG356" s="118"/>
      <c r="BH356" s="118"/>
      <c r="BI356" s="118"/>
      <c r="BJ356" s="118"/>
      <c r="BK356" s="118"/>
      <c r="BL356" s="118"/>
      <c r="BM356" s="118"/>
      <c r="BN356" s="118"/>
      <c r="BO356" s="118"/>
      <c r="BP356" s="118"/>
      <c r="BQ356" s="118"/>
      <c r="BR356" s="118"/>
      <c r="BS356" s="118"/>
      <c r="BT356" s="118"/>
      <c r="BU356" s="118"/>
      <c r="BV356" s="118"/>
      <c r="BW356" s="118"/>
      <c r="BX356" s="118"/>
      <c r="BY356" s="118"/>
      <c r="BZ356" s="118"/>
      <c r="CA356" s="118"/>
      <c r="CB356" s="118"/>
      <c r="CC356" s="118"/>
      <c r="CD356" s="118"/>
      <c r="CE356" s="118"/>
      <c r="CF356" s="118"/>
      <c r="CG356" s="118"/>
      <c r="CH356" s="118"/>
      <c r="CI356" s="118"/>
      <c r="CJ356" s="118"/>
      <c r="CK356" s="118"/>
      <c r="CL356" s="118"/>
      <c r="CM356" s="118"/>
      <c r="CN356" s="118"/>
      <c r="CO356" s="118"/>
      <c r="CP356" s="118"/>
      <c r="CQ356" s="118"/>
      <c r="CR356" s="118"/>
      <c r="CS356" s="118"/>
      <c r="CT356" s="118"/>
      <c r="CU356" s="118"/>
      <c r="CV356" s="124"/>
      <c r="CW356" s="21"/>
      <c r="CX356" s="129"/>
    </row>
    <row r="357" spans="1:102" ht="15" customHeight="1" thickBot="1" x14ac:dyDescent="0.3">
      <c r="A357" s="214"/>
      <c r="B357" s="113" t="s">
        <v>21</v>
      </c>
      <c r="C357" s="217"/>
      <c r="D357" s="220"/>
      <c r="E357" s="223"/>
      <c r="F357" s="28" t="s">
        <v>22</v>
      </c>
      <c r="G357" s="40"/>
      <c r="H357" s="87"/>
      <c r="I357" s="26"/>
      <c r="J357" s="81"/>
      <c r="K357" s="81"/>
      <c r="L357" s="81"/>
      <c r="M357" s="81"/>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89"/>
      <c r="AK357" s="118"/>
      <c r="AL357" s="118"/>
      <c r="AM357" s="118"/>
      <c r="AN357" s="118"/>
      <c r="AO357" s="118"/>
      <c r="AP357" s="118"/>
      <c r="AQ357" s="118"/>
      <c r="AR357" s="118"/>
      <c r="AS357" s="118"/>
      <c r="AT357" s="118"/>
      <c r="AU357" s="118"/>
      <c r="AV357" s="118"/>
      <c r="AW357" s="118"/>
      <c r="AX357" s="118"/>
      <c r="AY357" s="118"/>
      <c r="AZ357" s="118"/>
      <c r="BA357" s="118"/>
      <c r="BB357" s="118"/>
      <c r="BC357" s="118"/>
      <c r="BD357" s="118"/>
      <c r="BE357" s="118"/>
      <c r="BF357" s="118"/>
      <c r="BG357" s="118"/>
      <c r="BH357" s="118"/>
      <c r="BI357" s="118"/>
      <c r="BJ357" s="118"/>
      <c r="BK357" s="118"/>
      <c r="BL357" s="118"/>
      <c r="BM357" s="118"/>
      <c r="BN357" s="118"/>
      <c r="BO357" s="118"/>
      <c r="BP357" s="118"/>
      <c r="BQ357" s="118"/>
      <c r="BR357" s="118"/>
      <c r="BS357" s="118"/>
      <c r="BT357" s="118"/>
      <c r="BU357" s="118"/>
      <c r="BV357" s="118"/>
      <c r="BW357" s="118"/>
      <c r="BX357" s="118"/>
      <c r="BY357" s="118"/>
      <c r="BZ357" s="118"/>
      <c r="CA357" s="118"/>
      <c r="CB357" s="118"/>
      <c r="CC357" s="118"/>
      <c r="CD357" s="118"/>
      <c r="CE357" s="118"/>
      <c r="CF357" s="118"/>
      <c r="CG357" s="118"/>
      <c r="CH357" s="118"/>
      <c r="CI357" s="118"/>
      <c r="CJ357" s="118"/>
      <c r="CK357" s="118"/>
      <c r="CL357" s="118"/>
      <c r="CM357" s="118"/>
      <c r="CN357" s="118"/>
      <c r="CO357" s="118"/>
      <c r="CP357" s="118"/>
      <c r="CQ357" s="118"/>
      <c r="CR357" s="118"/>
      <c r="CS357" s="118"/>
      <c r="CT357" s="118"/>
      <c r="CU357" s="118"/>
      <c r="CV357" s="124"/>
      <c r="CW357" s="21"/>
      <c r="CX357" s="129"/>
    </row>
    <row r="358" spans="1:102" ht="15" customHeight="1" x14ac:dyDescent="0.25">
      <c r="A358" s="214"/>
      <c r="B358" s="210"/>
      <c r="C358" s="217"/>
      <c r="D358" s="220"/>
      <c r="E358" s="223"/>
      <c r="F358" s="29" t="s">
        <v>23</v>
      </c>
      <c r="G358" s="131" t="str">
        <f t="shared" ref="G358" si="113">IF(COUNTIF(I358:CV360,"&gt;0"),"Yes","No")</f>
        <v>No</v>
      </c>
      <c r="H358" s="90"/>
      <c r="I358" s="27"/>
      <c r="J358" s="82"/>
      <c r="K358" s="82"/>
      <c r="L358" s="82"/>
      <c r="M358" s="82"/>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91"/>
      <c r="AK358" s="119"/>
      <c r="AL358" s="119"/>
      <c r="AM358" s="119"/>
      <c r="AN358" s="119"/>
      <c r="AO358" s="119"/>
      <c r="AP358" s="119"/>
      <c r="AQ358" s="119"/>
      <c r="AR358" s="119"/>
      <c r="AS358" s="119"/>
      <c r="AT358" s="119"/>
      <c r="AU358" s="119"/>
      <c r="AV358" s="119"/>
      <c r="AW358" s="119"/>
      <c r="AX358" s="119"/>
      <c r="AY358" s="119"/>
      <c r="AZ358" s="119"/>
      <c r="BA358" s="119"/>
      <c r="BB358" s="119"/>
      <c r="BC358" s="119"/>
      <c r="BD358" s="119"/>
      <c r="BE358" s="119"/>
      <c r="BF358" s="119"/>
      <c r="BG358" s="119"/>
      <c r="BH358" s="119"/>
      <c r="BI358" s="119"/>
      <c r="BJ358" s="119"/>
      <c r="BK358" s="119"/>
      <c r="BL358" s="119"/>
      <c r="BM358" s="119"/>
      <c r="BN358" s="119"/>
      <c r="BO358" s="119"/>
      <c r="BP358" s="119"/>
      <c r="BQ358" s="119"/>
      <c r="BR358" s="119"/>
      <c r="BS358" s="119"/>
      <c r="BT358" s="119"/>
      <c r="BU358" s="119"/>
      <c r="BV358" s="119"/>
      <c r="BW358" s="119"/>
      <c r="BX358" s="119"/>
      <c r="BY358" s="119"/>
      <c r="BZ358" s="119"/>
      <c r="CA358" s="119"/>
      <c r="CB358" s="119"/>
      <c r="CC358" s="119"/>
      <c r="CD358" s="119"/>
      <c r="CE358" s="119"/>
      <c r="CF358" s="119"/>
      <c r="CG358" s="119"/>
      <c r="CH358" s="119"/>
      <c r="CI358" s="119"/>
      <c r="CJ358" s="119"/>
      <c r="CK358" s="119"/>
      <c r="CL358" s="119"/>
      <c r="CM358" s="119"/>
      <c r="CN358" s="119"/>
      <c r="CO358" s="119"/>
      <c r="CP358" s="119"/>
      <c r="CQ358" s="119"/>
      <c r="CR358" s="119"/>
      <c r="CS358" s="119"/>
      <c r="CT358" s="119"/>
      <c r="CU358" s="119"/>
      <c r="CV358" s="125"/>
      <c r="CW358" s="21"/>
      <c r="CX358" s="129"/>
    </row>
    <row r="359" spans="1:102" ht="15" customHeight="1" x14ac:dyDescent="0.25">
      <c r="A359" s="214"/>
      <c r="B359" s="211"/>
      <c r="C359" s="217"/>
      <c r="D359" s="220"/>
      <c r="E359" s="223"/>
      <c r="F359" s="29" t="s">
        <v>24</v>
      </c>
      <c r="G359" s="40"/>
      <c r="H359" s="90"/>
      <c r="I359" s="27"/>
      <c r="J359" s="82"/>
      <c r="K359" s="82"/>
      <c r="L359" s="82"/>
      <c r="M359" s="82"/>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91"/>
      <c r="AK359" s="119"/>
      <c r="AL359" s="119"/>
      <c r="AM359" s="119"/>
      <c r="AN359" s="119"/>
      <c r="AO359" s="119"/>
      <c r="AP359" s="119"/>
      <c r="AQ359" s="119"/>
      <c r="AR359" s="119"/>
      <c r="AS359" s="119"/>
      <c r="AT359" s="119"/>
      <c r="AU359" s="119"/>
      <c r="AV359" s="119"/>
      <c r="AW359" s="119"/>
      <c r="AX359" s="119"/>
      <c r="AY359" s="119"/>
      <c r="AZ359" s="119"/>
      <c r="BA359" s="119"/>
      <c r="BB359" s="119"/>
      <c r="BC359" s="119"/>
      <c r="BD359" s="119"/>
      <c r="BE359" s="119"/>
      <c r="BF359" s="119"/>
      <c r="BG359" s="119"/>
      <c r="BH359" s="119"/>
      <c r="BI359" s="119"/>
      <c r="BJ359" s="119"/>
      <c r="BK359" s="119"/>
      <c r="BL359" s="119"/>
      <c r="BM359" s="119"/>
      <c r="BN359" s="119"/>
      <c r="BO359" s="119"/>
      <c r="BP359" s="119"/>
      <c r="BQ359" s="119"/>
      <c r="BR359" s="119"/>
      <c r="BS359" s="119"/>
      <c r="BT359" s="119"/>
      <c r="BU359" s="119"/>
      <c r="BV359" s="119"/>
      <c r="BW359" s="119"/>
      <c r="BX359" s="119"/>
      <c r="BY359" s="119"/>
      <c r="BZ359" s="119"/>
      <c r="CA359" s="119"/>
      <c r="CB359" s="119"/>
      <c r="CC359" s="119"/>
      <c r="CD359" s="119"/>
      <c r="CE359" s="119"/>
      <c r="CF359" s="119"/>
      <c r="CG359" s="119"/>
      <c r="CH359" s="119"/>
      <c r="CI359" s="119"/>
      <c r="CJ359" s="119"/>
      <c r="CK359" s="119"/>
      <c r="CL359" s="119"/>
      <c r="CM359" s="119"/>
      <c r="CN359" s="119"/>
      <c r="CO359" s="119"/>
      <c r="CP359" s="119"/>
      <c r="CQ359" s="119"/>
      <c r="CR359" s="119"/>
      <c r="CS359" s="119"/>
      <c r="CT359" s="119"/>
      <c r="CU359" s="119"/>
      <c r="CV359" s="125"/>
      <c r="CW359" s="21"/>
      <c r="CX359" s="129"/>
    </row>
    <row r="360" spans="1:102" ht="15" customHeight="1" thickBot="1" x14ac:dyDescent="0.3">
      <c r="A360" s="214"/>
      <c r="B360" s="211"/>
      <c r="C360" s="217"/>
      <c r="D360" s="220"/>
      <c r="E360" s="223"/>
      <c r="F360" s="29" t="s">
        <v>25</v>
      </c>
      <c r="G360" s="40"/>
      <c r="H360" s="90"/>
      <c r="I360" s="27"/>
      <c r="J360" s="82"/>
      <c r="K360" s="82"/>
      <c r="L360" s="82"/>
      <c r="M360" s="82"/>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91"/>
      <c r="AK360" s="119"/>
      <c r="AL360" s="119"/>
      <c r="AM360" s="119"/>
      <c r="AN360" s="119"/>
      <c r="AO360" s="119"/>
      <c r="AP360" s="119"/>
      <c r="AQ360" s="119"/>
      <c r="AR360" s="119"/>
      <c r="AS360" s="119"/>
      <c r="AT360" s="119"/>
      <c r="AU360" s="119"/>
      <c r="AV360" s="119"/>
      <c r="AW360" s="119"/>
      <c r="AX360" s="119"/>
      <c r="AY360" s="119"/>
      <c r="AZ360" s="119"/>
      <c r="BA360" s="119"/>
      <c r="BB360" s="119"/>
      <c r="BC360" s="119"/>
      <c r="BD360" s="119"/>
      <c r="BE360" s="119"/>
      <c r="BF360" s="119"/>
      <c r="BG360" s="119"/>
      <c r="BH360" s="119"/>
      <c r="BI360" s="119"/>
      <c r="BJ360" s="119"/>
      <c r="BK360" s="119"/>
      <c r="BL360" s="119"/>
      <c r="BM360" s="119"/>
      <c r="BN360" s="119"/>
      <c r="BO360" s="119"/>
      <c r="BP360" s="119"/>
      <c r="BQ360" s="119"/>
      <c r="BR360" s="119"/>
      <c r="BS360" s="119"/>
      <c r="BT360" s="119"/>
      <c r="BU360" s="119"/>
      <c r="BV360" s="119"/>
      <c r="BW360" s="119"/>
      <c r="BX360" s="119"/>
      <c r="BY360" s="119"/>
      <c r="BZ360" s="119"/>
      <c r="CA360" s="119"/>
      <c r="CB360" s="119"/>
      <c r="CC360" s="119"/>
      <c r="CD360" s="119"/>
      <c r="CE360" s="119"/>
      <c r="CF360" s="119"/>
      <c r="CG360" s="119"/>
      <c r="CH360" s="119"/>
      <c r="CI360" s="119"/>
      <c r="CJ360" s="119"/>
      <c r="CK360" s="119"/>
      <c r="CL360" s="119"/>
      <c r="CM360" s="119"/>
      <c r="CN360" s="119"/>
      <c r="CO360" s="119"/>
      <c r="CP360" s="119"/>
      <c r="CQ360" s="119"/>
      <c r="CR360" s="119"/>
      <c r="CS360" s="119"/>
      <c r="CT360" s="119"/>
      <c r="CU360" s="119"/>
      <c r="CV360" s="125"/>
      <c r="CW360" s="21"/>
      <c r="CX360" s="129"/>
    </row>
    <row r="361" spans="1:102" ht="15" customHeight="1" x14ac:dyDescent="0.25">
      <c r="A361" s="214"/>
      <c r="B361" s="211"/>
      <c r="C361" s="217"/>
      <c r="D361" s="220"/>
      <c r="E361" s="223"/>
      <c r="F361" s="30" t="s">
        <v>26</v>
      </c>
      <c r="G361" s="132" t="str">
        <f t="shared" ref="G361" si="114">IF(COUNTIF(I361:CV363,"&gt;0"),"Yes","No")</f>
        <v>No</v>
      </c>
      <c r="H361" s="92"/>
      <c r="I361" s="80"/>
      <c r="J361" s="80"/>
      <c r="K361" s="80"/>
      <c r="L361" s="80"/>
      <c r="M361" s="80"/>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93"/>
      <c r="AK361" s="120"/>
      <c r="AL361" s="120"/>
      <c r="AM361" s="120"/>
      <c r="AN361" s="120"/>
      <c r="AO361" s="120"/>
      <c r="AP361" s="120"/>
      <c r="AQ361" s="120"/>
      <c r="AR361" s="120"/>
      <c r="AS361" s="120"/>
      <c r="AT361" s="120"/>
      <c r="AU361" s="120"/>
      <c r="AV361" s="120"/>
      <c r="AW361" s="120"/>
      <c r="AX361" s="120"/>
      <c r="AY361" s="120"/>
      <c r="AZ361" s="120"/>
      <c r="BA361" s="120"/>
      <c r="BB361" s="120"/>
      <c r="BC361" s="120"/>
      <c r="BD361" s="120"/>
      <c r="BE361" s="120"/>
      <c r="BF361" s="120"/>
      <c r="BG361" s="120"/>
      <c r="BH361" s="120"/>
      <c r="BI361" s="120"/>
      <c r="BJ361" s="120"/>
      <c r="BK361" s="120"/>
      <c r="BL361" s="120"/>
      <c r="BM361" s="120"/>
      <c r="BN361" s="120"/>
      <c r="BO361" s="120"/>
      <c r="BP361" s="120"/>
      <c r="BQ361" s="120"/>
      <c r="BR361" s="120"/>
      <c r="BS361" s="120"/>
      <c r="BT361" s="120"/>
      <c r="BU361" s="120"/>
      <c r="BV361" s="120"/>
      <c r="BW361" s="120"/>
      <c r="BX361" s="120"/>
      <c r="BY361" s="120"/>
      <c r="BZ361" s="120"/>
      <c r="CA361" s="120"/>
      <c r="CB361" s="120"/>
      <c r="CC361" s="120"/>
      <c r="CD361" s="120"/>
      <c r="CE361" s="120"/>
      <c r="CF361" s="120"/>
      <c r="CG361" s="120"/>
      <c r="CH361" s="120"/>
      <c r="CI361" s="120"/>
      <c r="CJ361" s="120"/>
      <c r="CK361" s="120"/>
      <c r="CL361" s="120"/>
      <c r="CM361" s="120"/>
      <c r="CN361" s="120"/>
      <c r="CO361" s="120"/>
      <c r="CP361" s="120"/>
      <c r="CQ361" s="120"/>
      <c r="CR361" s="120"/>
      <c r="CS361" s="120"/>
      <c r="CT361" s="120"/>
      <c r="CU361" s="120"/>
      <c r="CV361" s="126"/>
      <c r="CW361" s="21"/>
      <c r="CX361" s="129"/>
    </row>
    <row r="362" spans="1:102" ht="15" customHeight="1" x14ac:dyDescent="0.25">
      <c r="A362" s="214"/>
      <c r="B362" s="211"/>
      <c r="C362" s="217"/>
      <c r="D362" s="220"/>
      <c r="E362" s="223"/>
      <c r="F362" s="30" t="s">
        <v>27</v>
      </c>
      <c r="G362" s="40"/>
      <c r="H362" s="92"/>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93"/>
      <c r="AK362" s="120"/>
      <c r="AL362" s="120"/>
      <c r="AM362" s="120"/>
      <c r="AN362" s="120"/>
      <c r="AO362" s="120"/>
      <c r="AP362" s="120"/>
      <c r="AQ362" s="120"/>
      <c r="AR362" s="120"/>
      <c r="AS362" s="120"/>
      <c r="AT362" s="120"/>
      <c r="AU362" s="120"/>
      <c r="AV362" s="120"/>
      <c r="AW362" s="120"/>
      <c r="AX362" s="120"/>
      <c r="AY362" s="120"/>
      <c r="AZ362" s="120"/>
      <c r="BA362" s="120"/>
      <c r="BB362" s="120"/>
      <c r="BC362" s="120"/>
      <c r="BD362" s="120"/>
      <c r="BE362" s="120"/>
      <c r="BF362" s="120"/>
      <c r="BG362" s="120"/>
      <c r="BH362" s="120"/>
      <c r="BI362" s="120"/>
      <c r="BJ362" s="120"/>
      <c r="BK362" s="120"/>
      <c r="BL362" s="120"/>
      <c r="BM362" s="120"/>
      <c r="BN362" s="120"/>
      <c r="BO362" s="120"/>
      <c r="BP362" s="120"/>
      <c r="BQ362" s="120"/>
      <c r="BR362" s="120"/>
      <c r="BS362" s="120"/>
      <c r="BT362" s="120"/>
      <c r="BU362" s="120"/>
      <c r="BV362" s="120"/>
      <c r="BW362" s="120"/>
      <c r="BX362" s="120"/>
      <c r="BY362" s="120"/>
      <c r="BZ362" s="120"/>
      <c r="CA362" s="120"/>
      <c r="CB362" s="120"/>
      <c r="CC362" s="120"/>
      <c r="CD362" s="120"/>
      <c r="CE362" s="120"/>
      <c r="CF362" s="120"/>
      <c r="CG362" s="120"/>
      <c r="CH362" s="120"/>
      <c r="CI362" s="120"/>
      <c r="CJ362" s="120"/>
      <c r="CK362" s="120"/>
      <c r="CL362" s="120"/>
      <c r="CM362" s="120"/>
      <c r="CN362" s="120"/>
      <c r="CO362" s="120"/>
      <c r="CP362" s="120"/>
      <c r="CQ362" s="120"/>
      <c r="CR362" s="120"/>
      <c r="CS362" s="120"/>
      <c r="CT362" s="120"/>
      <c r="CU362" s="120"/>
      <c r="CV362" s="126"/>
      <c r="CW362" s="21"/>
      <c r="CX362" s="129"/>
    </row>
    <row r="363" spans="1:102" ht="15" customHeight="1" thickBot="1" x14ac:dyDescent="0.3">
      <c r="A363" s="214"/>
      <c r="B363" s="211"/>
      <c r="C363" s="217"/>
      <c r="D363" s="220"/>
      <c r="E363" s="223"/>
      <c r="F363" s="30" t="s">
        <v>28</v>
      </c>
      <c r="G363" s="40"/>
      <c r="H363" s="92"/>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93"/>
      <c r="AK363" s="120"/>
      <c r="AL363" s="120"/>
      <c r="AM363" s="120"/>
      <c r="AN363" s="120"/>
      <c r="AO363" s="120"/>
      <c r="AP363" s="120"/>
      <c r="AQ363" s="120"/>
      <c r="AR363" s="120"/>
      <c r="AS363" s="120"/>
      <c r="AT363" s="120"/>
      <c r="AU363" s="120"/>
      <c r="AV363" s="120"/>
      <c r="AW363" s="120"/>
      <c r="AX363" s="120"/>
      <c r="AY363" s="120"/>
      <c r="AZ363" s="120"/>
      <c r="BA363" s="120"/>
      <c r="BB363" s="120"/>
      <c r="BC363" s="120"/>
      <c r="BD363" s="120"/>
      <c r="BE363" s="120"/>
      <c r="BF363" s="120"/>
      <c r="BG363" s="120"/>
      <c r="BH363" s="120"/>
      <c r="BI363" s="120"/>
      <c r="BJ363" s="120"/>
      <c r="BK363" s="120"/>
      <c r="BL363" s="120"/>
      <c r="BM363" s="120"/>
      <c r="BN363" s="120"/>
      <c r="BO363" s="120"/>
      <c r="BP363" s="120"/>
      <c r="BQ363" s="120"/>
      <c r="BR363" s="120"/>
      <c r="BS363" s="120"/>
      <c r="BT363" s="120"/>
      <c r="BU363" s="120"/>
      <c r="BV363" s="120"/>
      <c r="BW363" s="120"/>
      <c r="BX363" s="120"/>
      <c r="BY363" s="120"/>
      <c r="BZ363" s="120"/>
      <c r="CA363" s="120"/>
      <c r="CB363" s="120"/>
      <c r="CC363" s="120"/>
      <c r="CD363" s="120"/>
      <c r="CE363" s="120"/>
      <c r="CF363" s="120"/>
      <c r="CG363" s="120"/>
      <c r="CH363" s="120"/>
      <c r="CI363" s="120"/>
      <c r="CJ363" s="120"/>
      <c r="CK363" s="120"/>
      <c r="CL363" s="120"/>
      <c r="CM363" s="120"/>
      <c r="CN363" s="120"/>
      <c r="CO363" s="120"/>
      <c r="CP363" s="120"/>
      <c r="CQ363" s="120"/>
      <c r="CR363" s="120"/>
      <c r="CS363" s="120"/>
      <c r="CT363" s="120"/>
      <c r="CU363" s="120"/>
      <c r="CV363" s="126"/>
      <c r="CW363" s="21"/>
      <c r="CX363" s="129"/>
    </row>
    <row r="364" spans="1:102" ht="15" customHeight="1" x14ac:dyDescent="0.25">
      <c r="A364" s="214"/>
      <c r="B364" s="211"/>
      <c r="C364" s="217"/>
      <c r="D364" s="220"/>
      <c r="E364" s="223"/>
      <c r="F364" s="61" t="s">
        <v>29</v>
      </c>
      <c r="G364" s="133" t="str">
        <f t="shared" ref="G364" si="115">IF(COUNTIF(I364:CV366,"&gt;0"),"Yes","No")</f>
        <v>No</v>
      </c>
      <c r="H364" s="94"/>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95"/>
      <c r="AK364" s="121"/>
      <c r="AL364" s="121"/>
      <c r="AM364" s="121"/>
      <c r="AN364" s="121"/>
      <c r="AO364" s="121"/>
      <c r="AP364" s="121"/>
      <c r="AQ364" s="121"/>
      <c r="AR364" s="121"/>
      <c r="AS364" s="121"/>
      <c r="AT364" s="121"/>
      <c r="AU364" s="121"/>
      <c r="AV364" s="121"/>
      <c r="AW364" s="121"/>
      <c r="AX364" s="121"/>
      <c r="AY364" s="121"/>
      <c r="AZ364" s="121"/>
      <c r="BA364" s="121"/>
      <c r="BB364" s="121"/>
      <c r="BC364" s="121"/>
      <c r="BD364" s="121"/>
      <c r="BE364" s="121"/>
      <c r="BF364" s="121"/>
      <c r="BG364" s="121"/>
      <c r="BH364" s="121"/>
      <c r="BI364" s="121"/>
      <c r="BJ364" s="121"/>
      <c r="BK364" s="121"/>
      <c r="BL364" s="121"/>
      <c r="BM364" s="121"/>
      <c r="BN364" s="121"/>
      <c r="BO364" s="121"/>
      <c r="BP364" s="121"/>
      <c r="BQ364" s="121"/>
      <c r="BR364" s="121"/>
      <c r="BS364" s="121"/>
      <c r="BT364" s="121"/>
      <c r="BU364" s="121"/>
      <c r="BV364" s="121"/>
      <c r="BW364" s="121"/>
      <c r="BX364" s="121"/>
      <c r="BY364" s="121"/>
      <c r="BZ364" s="121"/>
      <c r="CA364" s="121"/>
      <c r="CB364" s="121"/>
      <c r="CC364" s="121"/>
      <c r="CD364" s="121"/>
      <c r="CE364" s="121"/>
      <c r="CF364" s="121"/>
      <c r="CG364" s="121"/>
      <c r="CH364" s="121"/>
      <c r="CI364" s="121"/>
      <c r="CJ364" s="121"/>
      <c r="CK364" s="121"/>
      <c r="CL364" s="121"/>
      <c r="CM364" s="121"/>
      <c r="CN364" s="121"/>
      <c r="CO364" s="121"/>
      <c r="CP364" s="121"/>
      <c r="CQ364" s="121"/>
      <c r="CR364" s="121"/>
      <c r="CS364" s="121"/>
      <c r="CT364" s="121"/>
      <c r="CU364" s="121"/>
      <c r="CV364" s="127"/>
      <c r="CW364" s="21"/>
      <c r="CX364" s="129"/>
    </row>
    <row r="365" spans="1:102" ht="15" customHeight="1" x14ac:dyDescent="0.25">
      <c r="A365" s="214"/>
      <c r="B365" s="211"/>
      <c r="C365" s="217"/>
      <c r="D365" s="220"/>
      <c r="E365" s="223"/>
      <c r="F365" s="61" t="s">
        <v>30</v>
      </c>
      <c r="G365" s="40"/>
      <c r="H365" s="94"/>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95"/>
      <c r="AK365" s="121"/>
      <c r="AL365" s="121"/>
      <c r="AM365" s="121"/>
      <c r="AN365" s="121"/>
      <c r="AO365" s="121"/>
      <c r="AP365" s="121"/>
      <c r="AQ365" s="121"/>
      <c r="AR365" s="121"/>
      <c r="AS365" s="121"/>
      <c r="AT365" s="121"/>
      <c r="AU365" s="121"/>
      <c r="AV365" s="121"/>
      <c r="AW365" s="121"/>
      <c r="AX365" s="121"/>
      <c r="AY365" s="121"/>
      <c r="AZ365" s="121"/>
      <c r="BA365" s="121"/>
      <c r="BB365" s="121"/>
      <c r="BC365" s="121"/>
      <c r="BD365" s="121"/>
      <c r="BE365" s="121"/>
      <c r="BF365" s="121"/>
      <c r="BG365" s="121"/>
      <c r="BH365" s="121"/>
      <c r="BI365" s="121"/>
      <c r="BJ365" s="121"/>
      <c r="BK365" s="121"/>
      <c r="BL365" s="121"/>
      <c r="BM365" s="121"/>
      <c r="BN365" s="121"/>
      <c r="BO365" s="121"/>
      <c r="BP365" s="121"/>
      <c r="BQ365" s="121"/>
      <c r="BR365" s="121"/>
      <c r="BS365" s="121"/>
      <c r="BT365" s="121"/>
      <c r="BU365" s="121"/>
      <c r="BV365" s="121"/>
      <c r="BW365" s="121"/>
      <c r="BX365" s="121"/>
      <c r="BY365" s="121"/>
      <c r="BZ365" s="121"/>
      <c r="CA365" s="121"/>
      <c r="CB365" s="121"/>
      <c r="CC365" s="121"/>
      <c r="CD365" s="121"/>
      <c r="CE365" s="121"/>
      <c r="CF365" s="121"/>
      <c r="CG365" s="121"/>
      <c r="CH365" s="121"/>
      <c r="CI365" s="121"/>
      <c r="CJ365" s="121"/>
      <c r="CK365" s="121"/>
      <c r="CL365" s="121"/>
      <c r="CM365" s="121"/>
      <c r="CN365" s="121"/>
      <c r="CO365" s="121"/>
      <c r="CP365" s="121"/>
      <c r="CQ365" s="121"/>
      <c r="CR365" s="121"/>
      <c r="CS365" s="121"/>
      <c r="CT365" s="121"/>
      <c r="CU365" s="121"/>
      <c r="CV365" s="127"/>
      <c r="CW365" s="21"/>
      <c r="CX365" s="129"/>
    </row>
    <row r="366" spans="1:102" ht="15" customHeight="1" thickBot="1" x14ac:dyDescent="0.3">
      <c r="A366" s="215"/>
      <c r="B366" s="212"/>
      <c r="C366" s="218"/>
      <c r="D366" s="221"/>
      <c r="E366" s="224"/>
      <c r="F366" s="63" t="s">
        <v>31</v>
      </c>
      <c r="G366" s="43"/>
      <c r="H366" s="96"/>
      <c r="I366" s="64"/>
      <c r="J366" s="64"/>
      <c r="K366" s="64"/>
      <c r="L366" s="64"/>
      <c r="M366" s="64"/>
      <c r="N366" s="64"/>
      <c r="O366" s="64"/>
      <c r="P366" s="64"/>
      <c r="Q366" s="64"/>
      <c r="R366" s="64"/>
      <c r="S366" s="64"/>
      <c r="T366" s="64"/>
      <c r="U366" s="64"/>
      <c r="V366" s="64"/>
      <c r="W366" s="64"/>
      <c r="X366" s="64"/>
      <c r="Y366" s="64"/>
      <c r="Z366" s="64"/>
      <c r="AA366" s="64"/>
      <c r="AB366" s="64"/>
      <c r="AC366" s="64"/>
      <c r="AD366" s="64"/>
      <c r="AE366" s="64"/>
      <c r="AF366" s="64"/>
      <c r="AG366" s="64"/>
      <c r="AH366" s="64"/>
      <c r="AI366" s="64"/>
      <c r="AJ366" s="97"/>
      <c r="AK366" s="122"/>
      <c r="AL366" s="122"/>
      <c r="AM366" s="122"/>
      <c r="AN366" s="122"/>
      <c r="AO366" s="122"/>
      <c r="AP366" s="122"/>
      <c r="AQ366" s="122"/>
      <c r="AR366" s="122"/>
      <c r="AS366" s="122"/>
      <c r="AT366" s="122"/>
      <c r="AU366" s="122"/>
      <c r="AV366" s="122"/>
      <c r="AW366" s="122"/>
      <c r="AX366" s="122"/>
      <c r="AY366" s="122"/>
      <c r="AZ366" s="122"/>
      <c r="BA366" s="122"/>
      <c r="BB366" s="122"/>
      <c r="BC366" s="122"/>
      <c r="BD366" s="122"/>
      <c r="BE366" s="122"/>
      <c r="BF366" s="122"/>
      <c r="BG366" s="122"/>
      <c r="BH366" s="122"/>
      <c r="BI366" s="122"/>
      <c r="BJ366" s="122"/>
      <c r="BK366" s="122"/>
      <c r="BL366" s="122"/>
      <c r="BM366" s="122"/>
      <c r="BN366" s="122"/>
      <c r="BO366" s="122"/>
      <c r="BP366" s="122"/>
      <c r="BQ366" s="122"/>
      <c r="BR366" s="122"/>
      <c r="BS366" s="122"/>
      <c r="BT366" s="122"/>
      <c r="BU366" s="122"/>
      <c r="BV366" s="122"/>
      <c r="BW366" s="122"/>
      <c r="BX366" s="122"/>
      <c r="BY366" s="122"/>
      <c r="BZ366" s="122"/>
      <c r="CA366" s="122"/>
      <c r="CB366" s="122"/>
      <c r="CC366" s="122"/>
      <c r="CD366" s="122"/>
      <c r="CE366" s="122"/>
      <c r="CF366" s="122"/>
      <c r="CG366" s="122"/>
      <c r="CH366" s="122"/>
      <c r="CI366" s="122"/>
      <c r="CJ366" s="122"/>
      <c r="CK366" s="122"/>
      <c r="CL366" s="122"/>
      <c r="CM366" s="122"/>
      <c r="CN366" s="122"/>
      <c r="CO366" s="122"/>
      <c r="CP366" s="122"/>
      <c r="CQ366" s="122"/>
      <c r="CR366" s="122"/>
      <c r="CS366" s="122"/>
      <c r="CT366" s="122"/>
      <c r="CU366" s="122"/>
      <c r="CV366" s="128"/>
      <c r="CW366" s="21"/>
      <c r="CX366" s="129"/>
    </row>
    <row r="367" spans="1:102" ht="15" customHeight="1" thickBot="1" x14ac:dyDescent="0.3">
      <c r="A367" s="213"/>
      <c r="B367" s="113" t="s">
        <v>17</v>
      </c>
      <c r="C367" s="216"/>
      <c r="D367" s="219"/>
      <c r="E367" s="222"/>
      <c r="F367" s="42" t="s">
        <v>18</v>
      </c>
      <c r="G367" s="22" t="str">
        <f t="shared" ref="G367" si="116">IF(COUNTIF(I367:CV369,"&gt;0"),"Yes","No")</f>
        <v>No</v>
      </c>
      <c r="H367" s="87"/>
      <c r="I367" s="84"/>
      <c r="J367" s="83"/>
      <c r="K367" s="83"/>
      <c r="L367" s="83"/>
      <c r="M367" s="83"/>
      <c r="N367" s="84"/>
      <c r="O367" s="84"/>
      <c r="P367" s="84"/>
      <c r="Q367" s="84"/>
      <c r="R367" s="84"/>
      <c r="S367" s="84"/>
      <c r="T367" s="84"/>
      <c r="U367" s="84"/>
      <c r="V367" s="84"/>
      <c r="W367" s="84"/>
      <c r="X367" s="84"/>
      <c r="Y367" s="84"/>
      <c r="Z367" s="84"/>
      <c r="AA367" s="84"/>
      <c r="AB367" s="84"/>
      <c r="AC367" s="84"/>
      <c r="AD367" s="84"/>
      <c r="AE367" s="84"/>
      <c r="AF367" s="84"/>
      <c r="AG367" s="84"/>
      <c r="AH367" s="84"/>
      <c r="AI367" s="84"/>
      <c r="AJ367" s="88"/>
      <c r="AK367" s="117"/>
      <c r="AL367" s="117"/>
      <c r="AM367" s="117"/>
      <c r="AN367" s="117"/>
      <c r="AO367" s="117"/>
      <c r="AP367" s="117"/>
      <c r="AQ367" s="117"/>
      <c r="AR367" s="117"/>
      <c r="AS367" s="117"/>
      <c r="AT367" s="117"/>
      <c r="AU367" s="117"/>
      <c r="AV367" s="117"/>
      <c r="AW367" s="117"/>
      <c r="AX367" s="117"/>
      <c r="AY367" s="117"/>
      <c r="AZ367" s="117"/>
      <c r="BA367" s="117"/>
      <c r="BB367" s="117"/>
      <c r="BC367" s="117"/>
      <c r="BD367" s="117"/>
      <c r="BE367" s="117"/>
      <c r="BF367" s="117"/>
      <c r="BG367" s="117"/>
      <c r="BH367" s="117"/>
      <c r="BI367" s="117"/>
      <c r="BJ367" s="117"/>
      <c r="BK367" s="117"/>
      <c r="BL367" s="117"/>
      <c r="BM367" s="117"/>
      <c r="BN367" s="117"/>
      <c r="BO367" s="117"/>
      <c r="BP367" s="117"/>
      <c r="BQ367" s="117"/>
      <c r="BR367" s="117"/>
      <c r="BS367" s="117"/>
      <c r="BT367" s="117"/>
      <c r="BU367" s="117"/>
      <c r="BV367" s="117"/>
      <c r="BW367" s="117"/>
      <c r="BX367" s="117"/>
      <c r="BY367" s="117"/>
      <c r="BZ367" s="117"/>
      <c r="CA367" s="117"/>
      <c r="CB367" s="117"/>
      <c r="CC367" s="117"/>
      <c r="CD367" s="117"/>
      <c r="CE367" s="117"/>
      <c r="CF367" s="117"/>
      <c r="CG367" s="117"/>
      <c r="CH367" s="117"/>
      <c r="CI367" s="117"/>
      <c r="CJ367" s="117"/>
      <c r="CK367" s="117"/>
      <c r="CL367" s="117"/>
      <c r="CM367" s="117"/>
      <c r="CN367" s="117"/>
      <c r="CO367" s="117"/>
      <c r="CP367" s="117"/>
      <c r="CQ367" s="117"/>
      <c r="CR367" s="117"/>
      <c r="CS367" s="117"/>
      <c r="CT367" s="117"/>
      <c r="CU367" s="117"/>
      <c r="CV367" s="123"/>
      <c r="CW367" s="21"/>
      <c r="CX367" s="129"/>
    </row>
    <row r="368" spans="1:102" ht="15" customHeight="1" thickBot="1" x14ac:dyDescent="0.3">
      <c r="A368" s="214"/>
      <c r="B368" s="114"/>
      <c r="C368" s="217"/>
      <c r="D368" s="220"/>
      <c r="E368" s="223"/>
      <c r="F368" s="28" t="s">
        <v>20</v>
      </c>
      <c r="G368" s="40"/>
      <c r="H368" s="87"/>
      <c r="I368" s="26"/>
      <c r="J368" s="81"/>
      <c r="K368" s="81"/>
      <c r="L368" s="81"/>
      <c r="M368" s="81"/>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89"/>
      <c r="AK368" s="118"/>
      <c r="AL368" s="118"/>
      <c r="AM368" s="118"/>
      <c r="AN368" s="118"/>
      <c r="AO368" s="118"/>
      <c r="AP368" s="118"/>
      <c r="AQ368" s="118"/>
      <c r="AR368" s="118"/>
      <c r="AS368" s="118"/>
      <c r="AT368" s="118"/>
      <c r="AU368" s="118"/>
      <c r="AV368" s="118"/>
      <c r="AW368" s="118"/>
      <c r="AX368" s="118"/>
      <c r="AY368" s="118"/>
      <c r="AZ368" s="118"/>
      <c r="BA368" s="118"/>
      <c r="BB368" s="118"/>
      <c r="BC368" s="118"/>
      <c r="BD368" s="118"/>
      <c r="BE368" s="118"/>
      <c r="BF368" s="118"/>
      <c r="BG368" s="118"/>
      <c r="BH368" s="118"/>
      <c r="BI368" s="118"/>
      <c r="BJ368" s="118"/>
      <c r="BK368" s="118"/>
      <c r="BL368" s="118"/>
      <c r="BM368" s="118"/>
      <c r="BN368" s="118"/>
      <c r="BO368" s="118"/>
      <c r="BP368" s="118"/>
      <c r="BQ368" s="118"/>
      <c r="BR368" s="118"/>
      <c r="BS368" s="118"/>
      <c r="BT368" s="118"/>
      <c r="BU368" s="118"/>
      <c r="BV368" s="118"/>
      <c r="BW368" s="118"/>
      <c r="BX368" s="118"/>
      <c r="BY368" s="118"/>
      <c r="BZ368" s="118"/>
      <c r="CA368" s="118"/>
      <c r="CB368" s="118"/>
      <c r="CC368" s="118"/>
      <c r="CD368" s="118"/>
      <c r="CE368" s="118"/>
      <c r="CF368" s="118"/>
      <c r="CG368" s="118"/>
      <c r="CH368" s="118"/>
      <c r="CI368" s="118"/>
      <c r="CJ368" s="118"/>
      <c r="CK368" s="118"/>
      <c r="CL368" s="118"/>
      <c r="CM368" s="118"/>
      <c r="CN368" s="118"/>
      <c r="CO368" s="118"/>
      <c r="CP368" s="118"/>
      <c r="CQ368" s="118"/>
      <c r="CR368" s="118"/>
      <c r="CS368" s="118"/>
      <c r="CT368" s="118"/>
      <c r="CU368" s="118"/>
      <c r="CV368" s="124"/>
      <c r="CW368" s="21"/>
      <c r="CX368" s="129"/>
    </row>
    <row r="369" spans="1:102" ht="15" customHeight="1" thickBot="1" x14ac:dyDescent="0.3">
      <c r="A369" s="214"/>
      <c r="B369" s="113" t="s">
        <v>21</v>
      </c>
      <c r="C369" s="217"/>
      <c r="D369" s="220"/>
      <c r="E369" s="223"/>
      <c r="F369" s="28" t="s">
        <v>22</v>
      </c>
      <c r="G369" s="40"/>
      <c r="H369" s="87"/>
      <c r="I369" s="26"/>
      <c r="J369" s="81"/>
      <c r="K369" s="81"/>
      <c r="L369" s="81"/>
      <c r="M369" s="81"/>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89"/>
      <c r="AK369" s="118"/>
      <c r="AL369" s="118"/>
      <c r="AM369" s="118"/>
      <c r="AN369" s="118"/>
      <c r="AO369" s="118"/>
      <c r="AP369" s="118"/>
      <c r="AQ369" s="118"/>
      <c r="AR369" s="118"/>
      <c r="AS369" s="118"/>
      <c r="AT369" s="118"/>
      <c r="AU369" s="118"/>
      <c r="AV369" s="118"/>
      <c r="AW369" s="118"/>
      <c r="AX369" s="118"/>
      <c r="AY369" s="118"/>
      <c r="AZ369" s="118"/>
      <c r="BA369" s="118"/>
      <c r="BB369" s="118"/>
      <c r="BC369" s="118"/>
      <c r="BD369" s="118"/>
      <c r="BE369" s="118"/>
      <c r="BF369" s="118"/>
      <c r="BG369" s="118"/>
      <c r="BH369" s="118"/>
      <c r="BI369" s="118"/>
      <c r="BJ369" s="118"/>
      <c r="BK369" s="118"/>
      <c r="BL369" s="118"/>
      <c r="BM369" s="118"/>
      <c r="BN369" s="118"/>
      <c r="BO369" s="118"/>
      <c r="BP369" s="118"/>
      <c r="BQ369" s="118"/>
      <c r="BR369" s="118"/>
      <c r="BS369" s="118"/>
      <c r="BT369" s="118"/>
      <c r="BU369" s="118"/>
      <c r="BV369" s="118"/>
      <c r="BW369" s="118"/>
      <c r="BX369" s="118"/>
      <c r="BY369" s="118"/>
      <c r="BZ369" s="118"/>
      <c r="CA369" s="118"/>
      <c r="CB369" s="118"/>
      <c r="CC369" s="118"/>
      <c r="CD369" s="118"/>
      <c r="CE369" s="118"/>
      <c r="CF369" s="118"/>
      <c r="CG369" s="118"/>
      <c r="CH369" s="118"/>
      <c r="CI369" s="118"/>
      <c r="CJ369" s="118"/>
      <c r="CK369" s="118"/>
      <c r="CL369" s="118"/>
      <c r="CM369" s="118"/>
      <c r="CN369" s="118"/>
      <c r="CO369" s="118"/>
      <c r="CP369" s="118"/>
      <c r="CQ369" s="118"/>
      <c r="CR369" s="118"/>
      <c r="CS369" s="118"/>
      <c r="CT369" s="118"/>
      <c r="CU369" s="118"/>
      <c r="CV369" s="124"/>
      <c r="CW369" s="21"/>
      <c r="CX369" s="129"/>
    </row>
    <row r="370" spans="1:102" ht="15" customHeight="1" x14ac:dyDescent="0.25">
      <c r="A370" s="214"/>
      <c r="B370" s="210"/>
      <c r="C370" s="217"/>
      <c r="D370" s="220"/>
      <c r="E370" s="223"/>
      <c r="F370" s="29" t="s">
        <v>23</v>
      </c>
      <c r="G370" s="131" t="str">
        <f t="shared" ref="G370" si="117">IF(COUNTIF(I370:CV372,"&gt;0"),"Yes","No")</f>
        <v>No</v>
      </c>
      <c r="H370" s="90"/>
      <c r="I370" s="27"/>
      <c r="J370" s="82"/>
      <c r="K370" s="82"/>
      <c r="L370" s="82"/>
      <c r="M370" s="82"/>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91"/>
      <c r="AK370" s="119"/>
      <c r="AL370" s="119"/>
      <c r="AM370" s="119"/>
      <c r="AN370" s="119"/>
      <c r="AO370" s="119"/>
      <c r="AP370" s="119"/>
      <c r="AQ370" s="119"/>
      <c r="AR370" s="119"/>
      <c r="AS370" s="119"/>
      <c r="AT370" s="119"/>
      <c r="AU370" s="119"/>
      <c r="AV370" s="119"/>
      <c r="AW370" s="119"/>
      <c r="AX370" s="119"/>
      <c r="AY370" s="119"/>
      <c r="AZ370" s="119"/>
      <c r="BA370" s="119"/>
      <c r="BB370" s="119"/>
      <c r="BC370" s="119"/>
      <c r="BD370" s="119"/>
      <c r="BE370" s="119"/>
      <c r="BF370" s="119"/>
      <c r="BG370" s="119"/>
      <c r="BH370" s="119"/>
      <c r="BI370" s="119"/>
      <c r="BJ370" s="119"/>
      <c r="BK370" s="119"/>
      <c r="BL370" s="119"/>
      <c r="BM370" s="119"/>
      <c r="BN370" s="119"/>
      <c r="BO370" s="119"/>
      <c r="BP370" s="119"/>
      <c r="BQ370" s="119"/>
      <c r="BR370" s="119"/>
      <c r="BS370" s="119"/>
      <c r="BT370" s="119"/>
      <c r="BU370" s="119"/>
      <c r="BV370" s="119"/>
      <c r="BW370" s="119"/>
      <c r="BX370" s="119"/>
      <c r="BY370" s="119"/>
      <c r="BZ370" s="119"/>
      <c r="CA370" s="119"/>
      <c r="CB370" s="119"/>
      <c r="CC370" s="119"/>
      <c r="CD370" s="119"/>
      <c r="CE370" s="119"/>
      <c r="CF370" s="119"/>
      <c r="CG370" s="119"/>
      <c r="CH370" s="119"/>
      <c r="CI370" s="119"/>
      <c r="CJ370" s="119"/>
      <c r="CK370" s="119"/>
      <c r="CL370" s="119"/>
      <c r="CM370" s="119"/>
      <c r="CN370" s="119"/>
      <c r="CO370" s="119"/>
      <c r="CP370" s="119"/>
      <c r="CQ370" s="119"/>
      <c r="CR370" s="119"/>
      <c r="CS370" s="119"/>
      <c r="CT370" s="119"/>
      <c r="CU370" s="119"/>
      <c r="CV370" s="125"/>
      <c r="CW370" s="21"/>
      <c r="CX370" s="129"/>
    </row>
    <row r="371" spans="1:102" ht="15" customHeight="1" x14ac:dyDescent="0.25">
      <c r="A371" s="214"/>
      <c r="B371" s="211"/>
      <c r="C371" s="217"/>
      <c r="D371" s="220"/>
      <c r="E371" s="223"/>
      <c r="F371" s="29" t="s">
        <v>24</v>
      </c>
      <c r="G371" s="40"/>
      <c r="H371" s="90"/>
      <c r="I371" s="27"/>
      <c r="J371" s="82"/>
      <c r="K371" s="82"/>
      <c r="L371" s="82"/>
      <c r="M371" s="82"/>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91"/>
      <c r="AK371" s="119"/>
      <c r="AL371" s="119"/>
      <c r="AM371" s="119"/>
      <c r="AN371" s="119"/>
      <c r="AO371" s="119"/>
      <c r="AP371" s="119"/>
      <c r="AQ371" s="119"/>
      <c r="AR371" s="119"/>
      <c r="AS371" s="119"/>
      <c r="AT371" s="119"/>
      <c r="AU371" s="119"/>
      <c r="AV371" s="119"/>
      <c r="AW371" s="119"/>
      <c r="AX371" s="119"/>
      <c r="AY371" s="119"/>
      <c r="AZ371" s="119"/>
      <c r="BA371" s="119"/>
      <c r="BB371" s="119"/>
      <c r="BC371" s="119"/>
      <c r="BD371" s="119"/>
      <c r="BE371" s="119"/>
      <c r="BF371" s="119"/>
      <c r="BG371" s="119"/>
      <c r="BH371" s="119"/>
      <c r="BI371" s="119"/>
      <c r="BJ371" s="119"/>
      <c r="BK371" s="119"/>
      <c r="BL371" s="119"/>
      <c r="BM371" s="119"/>
      <c r="BN371" s="119"/>
      <c r="BO371" s="119"/>
      <c r="BP371" s="119"/>
      <c r="BQ371" s="119"/>
      <c r="BR371" s="119"/>
      <c r="BS371" s="119"/>
      <c r="BT371" s="119"/>
      <c r="BU371" s="119"/>
      <c r="BV371" s="119"/>
      <c r="BW371" s="119"/>
      <c r="BX371" s="119"/>
      <c r="BY371" s="119"/>
      <c r="BZ371" s="119"/>
      <c r="CA371" s="119"/>
      <c r="CB371" s="119"/>
      <c r="CC371" s="119"/>
      <c r="CD371" s="119"/>
      <c r="CE371" s="119"/>
      <c r="CF371" s="119"/>
      <c r="CG371" s="119"/>
      <c r="CH371" s="119"/>
      <c r="CI371" s="119"/>
      <c r="CJ371" s="119"/>
      <c r="CK371" s="119"/>
      <c r="CL371" s="119"/>
      <c r="CM371" s="119"/>
      <c r="CN371" s="119"/>
      <c r="CO371" s="119"/>
      <c r="CP371" s="119"/>
      <c r="CQ371" s="119"/>
      <c r="CR371" s="119"/>
      <c r="CS371" s="119"/>
      <c r="CT371" s="119"/>
      <c r="CU371" s="119"/>
      <c r="CV371" s="125"/>
      <c r="CW371" s="21"/>
      <c r="CX371" s="129"/>
    </row>
    <row r="372" spans="1:102" ht="15" customHeight="1" thickBot="1" x14ac:dyDescent="0.3">
      <c r="A372" s="214"/>
      <c r="B372" s="211"/>
      <c r="C372" s="217"/>
      <c r="D372" s="220"/>
      <c r="E372" s="223"/>
      <c r="F372" s="29" t="s">
        <v>25</v>
      </c>
      <c r="G372" s="40"/>
      <c r="H372" s="90"/>
      <c r="I372" s="27"/>
      <c r="J372" s="82"/>
      <c r="K372" s="82"/>
      <c r="L372" s="82"/>
      <c r="M372" s="82"/>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91"/>
      <c r="AK372" s="119"/>
      <c r="AL372" s="119"/>
      <c r="AM372" s="119"/>
      <c r="AN372" s="119"/>
      <c r="AO372" s="119"/>
      <c r="AP372" s="119"/>
      <c r="AQ372" s="119"/>
      <c r="AR372" s="119"/>
      <c r="AS372" s="119"/>
      <c r="AT372" s="119"/>
      <c r="AU372" s="119"/>
      <c r="AV372" s="119"/>
      <c r="AW372" s="119"/>
      <c r="AX372" s="119"/>
      <c r="AY372" s="119"/>
      <c r="AZ372" s="119"/>
      <c r="BA372" s="119"/>
      <c r="BB372" s="119"/>
      <c r="BC372" s="119"/>
      <c r="BD372" s="119"/>
      <c r="BE372" s="119"/>
      <c r="BF372" s="119"/>
      <c r="BG372" s="119"/>
      <c r="BH372" s="119"/>
      <c r="BI372" s="119"/>
      <c r="BJ372" s="119"/>
      <c r="BK372" s="119"/>
      <c r="BL372" s="119"/>
      <c r="BM372" s="119"/>
      <c r="BN372" s="119"/>
      <c r="BO372" s="119"/>
      <c r="BP372" s="119"/>
      <c r="BQ372" s="119"/>
      <c r="BR372" s="119"/>
      <c r="BS372" s="119"/>
      <c r="BT372" s="119"/>
      <c r="BU372" s="119"/>
      <c r="BV372" s="119"/>
      <c r="BW372" s="119"/>
      <c r="BX372" s="119"/>
      <c r="BY372" s="119"/>
      <c r="BZ372" s="119"/>
      <c r="CA372" s="119"/>
      <c r="CB372" s="119"/>
      <c r="CC372" s="119"/>
      <c r="CD372" s="119"/>
      <c r="CE372" s="119"/>
      <c r="CF372" s="119"/>
      <c r="CG372" s="119"/>
      <c r="CH372" s="119"/>
      <c r="CI372" s="119"/>
      <c r="CJ372" s="119"/>
      <c r="CK372" s="119"/>
      <c r="CL372" s="119"/>
      <c r="CM372" s="119"/>
      <c r="CN372" s="119"/>
      <c r="CO372" s="119"/>
      <c r="CP372" s="119"/>
      <c r="CQ372" s="119"/>
      <c r="CR372" s="119"/>
      <c r="CS372" s="119"/>
      <c r="CT372" s="119"/>
      <c r="CU372" s="119"/>
      <c r="CV372" s="125"/>
      <c r="CW372" s="21"/>
      <c r="CX372" s="129"/>
    </row>
    <row r="373" spans="1:102" ht="15" customHeight="1" x14ac:dyDescent="0.25">
      <c r="A373" s="214"/>
      <c r="B373" s="211"/>
      <c r="C373" s="217"/>
      <c r="D373" s="220"/>
      <c r="E373" s="223"/>
      <c r="F373" s="30" t="s">
        <v>26</v>
      </c>
      <c r="G373" s="132" t="str">
        <f t="shared" ref="G373" si="118">IF(COUNTIF(I373:CV375,"&gt;0"),"Yes","No")</f>
        <v>No</v>
      </c>
      <c r="H373" s="92"/>
      <c r="I373" s="80"/>
      <c r="J373" s="80"/>
      <c r="K373" s="80"/>
      <c r="L373" s="80"/>
      <c r="M373" s="80"/>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93"/>
      <c r="AK373" s="120"/>
      <c r="AL373" s="120"/>
      <c r="AM373" s="120"/>
      <c r="AN373" s="120"/>
      <c r="AO373" s="120"/>
      <c r="AP373" s="120"/>
      <c r="AQ373" s="120"/>
      <c r="AR373" s="120"/>
      <c r="AS373" s="120"/>
      <c r="AT373" s="120"/>
      <c r="AU373" s="120"/>
      <c r="AV373" s="120"/>
      <c r="AW373" s="120"/>
      <c r="AX373" s="120"/>
      <c r="AY373" s="120"/>
      <c r="AZ373" s="120"/>
      <c r="BA373" s="120"/>
      <c r="BB373" s="120"/>
      <c r="BC373" s="120"/>
      <c r="BD373" s="120"/>
      <c r="BE373" s="120"/>
      <c r="BF373" s="120"/>
      <c r="BG373" s="120"/>
      <c r="BH373" s="120"/>
      <c r="BI373" s="120"/>
      <c r="BJ373" s="120"/>
      <c r="BK373" s="120"/>
      <c r="BL373" s="120"/>
      <c r="BM373" s="120"/>
      <c r="BN373" s="120"/>
      <c r="BO373" s="120"/>
      <c r="BP373" s="120"/>
      <c r="BQ373" s="120"/>
      <c r="BR373" s="120"/>
      <c r="BS373" s="120"/>
      <c r="BT373" s="120"/>
      <c r="BU373" s="120"/>
      <c r="BV373" s="120"/>
      <c r="BW373" s="120"/>
      <c r="BX373" s="120"/>
      <c r="BY373" s="120"/>
      <c r="BZ373" s="120"/>
      <c r="CA373" s="120"/>
      <c r="CB373" s="120"/>
      <c r="CC373" s="120"/>
      <c r="CD373" s="120"/>
      <c r="CE373" s="120"/>
      <c r="CF373" s="120"/>
      <c r="CG373" s="120"/>
      <c r="CH373" s="120"/>
      <c r="CI373" s="120"/>
      <c r="CJ373" s="120"/>
      <c r="CK373" s="120"/>
      <c r="CL373" s="120"/>
      <c r="CM373" s="120"/>
      <c r="CN373" s="120"/>
      <c r="CO373" s="120"/>
      <c r="CP373" s="120"/>
      <c r="CQ373" s="120"/>
      <c r="CR373" s="120"/>
      <c r="CS373" s="120"/>
      <c r="CT373" s="120"/>
      <c r="CU373" s="120"/>
      <c r="CV373" s="126"/>
      <c r="CW373" s="21"/>
      <c r="CX373" s="129"/>
    </row>
    <row r="374" spans="1:102" ht="15" customHeight="1" x14ac:dyDescent="0.25">
      <c r="A374" s="214"/>
      <c r="B374" s="211"/>
      <c r="C374" s="217"/>
      <c r="D374" s="220"/>
      <c r="E374" s="223"/>
      <c r="F374" s="30" t="s">
        <v>27</v>
      </c>
      <c r="G374" s="40"/>
      <c r="H374" s="92"/>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93"/>
      <c r="AK374" s="120"/>
      <c r="AL374" s="120"/>
      <c r="AM374" s="120"/>
      <c r="AN374" s="120"/>
      <c r="AO374" s="120"/>
      <c r="AP374" s="120"/>
      <c r="AQ374" s="120"/>
      <c r="AR374" s="120"/>
      <c r="AS374" s="120"/>
      <c r="AT374" s="120"/>
      <c r="AU374" s="120"/>
      <c r="AV374" s="120"/>
      <c r="AW374" s="120"/>
      <c r="AX374" s="120"/>
      <c r="AY374" s="120"/>
      <c r="AZ374" s="120"/>
      <c r="BA374" s="120"/>
      <c r="BB374" s="120"/>
      <c r="BC374" s="120"/>
      <c r="BD374" s="120"/>
      <c r="BE374" s="120"/>
      <c r="BF374" s="120"/>
      <c r="BG374" s="120"/>
      <c r="BH374" s="120"/>
      <c r="BI374" s="120"/>
      <c r="BJ374" s="120"/>
      <c r="BK374" s="120"/>
      <c r="BL374" s="120"/>
      <c r="BM374" s="120"/>
      <c r="BN374" s="120"/>
      <c r="BO374" s="120"/>
      <c r="BP374" s="120"/>
      <c r="BQ374" s="120"/>
      <c r="BR374" s="120"/>
      <c r="BS374" s="120"/>
      <c r="BT374" s="120"/>
      <c r="BU374" s="120"/>
      <c r="BV374" s="120"/>
      <c r="BW374" s="120"/>
      <c r="BX374" s="120"/>
      <c r="BY374" s="120"/>
      <c r="BZ374" s="120"/>
      <c r="CA374" s="120"/>
      <c r="CB374" s="120"/>
      <c r="CC374" s="120"/>
      <c r="CD374" s="120"/>
      <c r="CE374" s="120"/>
      <c r="CF374" s="120"/>
      <c r="CG374" s="120"/>
      <c r="CH374" s="120"/>
      <c r="CI374" s="120"/>
      <c r="CJ374" s="120"/>
      <c r="CK374" s="120"/>
      <c r="CL374" s="120"/>
      <c r="CM374" s="120"/>
      <c r="CN374" s="120"/>
      <c r="CO374" s="120"/>
      <c r="CP374" s="120"/>
      <c r="CQ374" s="120"/>
      <c r="CR374" s="120"/>
      <c r="CS374" s="120"/>
      <c r="CT374" s="120"/>
      <c r="CU374" s="120"/>
      <c r="CV374" s="126"/>
      <c r="CW374" s="21"/>
      <c r="CX374" s="129"/>
    </row>
    <row r="375" spans="1:102" ht="15" customHeight="1" thickBot="1" x14ac:dyDescent="0.3">
      <c r="A375" s="214"/>
      <c r="B375" s="211"/>
      <c r="C375" s="217"/>
      <c r="D375" s="220"/>
      <c r="E375" s="223"/>
      <c r="F375" s="30" t="s">
        <v>28</v>
      </c>
      <c r="G375" s="40"/>
      <c r="H375" s="92"/>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93"/>
      <c r="AK375" s="120"/>
      <c r="AL375" s="120"/>
      <c r="AM375" s="120"/>
      <c r="AN375" s="120"/>
      <c r="AO375" s="120"/>
      <c r="AP375" s="120"/>
      <c r="AQ375" s="120"/>
      <c r="AR375" s="120"/>
      <c r="AS375" s="120"/>
      <c r="AT375" s="120"/>
      <c r="AU375" s="120"/>
      <c r="AV375" s="120"/>
      <c r="AW375" s="120"/>
      <c r="AX375" s="120"/>
      <c r="AY375" s="120"/>
      <c r="AZ375" s="120"/>
      <c r="BA375" s="120"/>
      <c r="BB375" s="120"/>
      <c r="BC375" s="120"/>
      <c r="BD375" s="120"/>
      <c r="BE375" s="120"/>
      <c r="BF375" s="120"/>
      <c r="BG375" s="120"/>
      <c r="BH375" s="120"/>
      <c r="BI375" s="120"/>
      <c r="BJ375" s="120"/>
      <c r="BK375" s="120"/>
      <c r="BL375" s="120"/>
      <c r="BM375" s="120"/>
      <c r="BN375" s="120"/>
      <c r="BO375" s="120"/>
      <c r="BP375" s="120"/>
      <c r="BQ375" s="120"/>
      <c r="BR375" s="120"/>
      <c r="BS375" s="120"/>
      <c r="BT375" s="120"/>
      <c r="BU375" s="120"/>
      <c r="BV375" s="120"/>
      <c r="BW375" s="120"/>
      <c r="BX375" s="120"/>
      <c r="BY375" s="120"/>
      <c r="BZ375" s="120"/>
      <c r="CA375" s="120"/>
      <c r="CB375" s="120"/>
      <c r="CC375" s="120"/>
      <c r="CD375" s="120"/>
      <c r="CE375" s="120"/>
      <c r="CF375" s="120"/>
      <c r="CG375" s="120"/>
      <c r="CH375" s="120"/>
      <c r="CI375" s="120"/>
      <c r="CJ375" s="120"/>
      <c r="CK375" s="120"/>
      <c r="CL375" s="120"/>
      <c r="CM375" s="120"/>
      <c r="CN375" s="120"/>
      <c r="CO375" s="120"/>
      <c r="CP375" s="120"/>
      <c r="CQ375" s="120"/>
      <c r="CR375" s="120"/>
      <c r="CS375" s="120"/>
      <c r="CT375" s="120"/>
      <c r="CU375" s="120"/>
      <c r="CV375" s="126"/>
      <c r="CW375" s="21"/>
      <c r="CX375" s="129"/>
    </row>
    <row r="376" spans="1:102" ht="15" customHeight="1" x14ac:dyDescent="0.25">
      <c r="A376" s="214"/>
      <c r="B376" s="211"/>
      <c r="C376" s="217"/>
      <c r="D376" s="220"/>
      <c r="E376" s="223"/>
      <c r="F376" s="61" t="s">
        <v>29</v>
      </c>
      <c r="G376" s="133" t="str">
        <f t="shared" ref="G376" si="119">IF(COUNTIF(I376:CV378,"&gt;0"),"Yes","No")</f>
        <v>No</v>
      </c>
      <c r="H376" s="94"/>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95"/>
      <c r="AK376" s="121"/>
      <c r="AL376" s="121"/>
      <c r="AM376" s="121"/>
      <c r="AN376" s="121"/>
      <c r="AO376" s="121"/>
      <c r="AP376" s="121"/>
      <c r="AQ376" s="121"/>
      <c r="AR376" s="121"/>
      <c r="AS376" s="121"/>
      <c r="AT376" s="121"/>
      <c r="AU376" s="121"/>
      <c r="AV376" s="121"/>
      <c r="AW376" s="121"/>
      <c r="AX376" s="121"/>
      <c r="AY376" s="121"/>
      <c r="AZ376" s="121"/>
      <c r="BA376" s="121"/>
      <c r="BB376" s="121"/>
      <c r="BC376" s="121"/>
      <c r="BD376" s="121"/>
      <c r="BE376" s="121"/>
      <c r="BF376" s="121"/>
      <c r="BG376" s="121"/>
      <c r="BH376" s="121"/>
      <c r="BI376" s="121"/>
      <c r="BJ376" s="121"/>
      <c r="BK376" s="121"/>
      <c r="BL376" s="121"/>
      <c r="BM376" s="121"/>
      <c r="BN376" s="121"/>
      <c r="BO376" s="121"/>
      <c r="BP376" s="121"/>
      <c r="BQ376" s="121"/>
      <c r="BR376" s="121"/>
      <c r="BS376" s="121"/>
      <c r="BT376" s="121"/>
      <c r="BU376" s="121"/>
      <c r="BV376" s="121"/>
      <c r="BW376" s="121"/>
      <c r="BX376" s="121"/>
      <c r="BY376" s="121"/>
      <c r="BZ376" s="121"/>
      <c r="CA376" s="121"/>
      <c r="CB376" s="121"/>
      <c r="CC376" s="121"/>
      <c r="CD376" s="121"/>
      <c r="CE376" s="121"/>
      <c r="CF376" s="121"/>
      <c r="CG376" s="121"/>
      <c r="CH376" s="121"/>
      <c r="CI376" s="121"/>
      <c r="CJ376" s="121"/>
      <c r="CK376" s="121"/>
      <c r="CL376" s="121"/>
      <c r="CM376" s="121"/>
      <c r="CN376" s="121"/>
      <c r="CO376" s="121"/>
      <c r="CP376" s="121"/>
      <c r="CQ376" s="121"/>
      <c r="CR376" s="121"/>
      <c r="CS376" s="121"/>
      <c r="CT376" s="121"/>
      <c r="CU376" s="121"/>
      <c r="CV376" s="127"/>
      <c r="CW376" s="21"/>
      <c r="CX376" s="129"/>
    </row>
    <row r="377" spans="1:102" ht="15" customHeight="1" x14ac:dyDescent="0.25">
      <c r="A377" s="214"/>
      <c r="B377" s="211"/>
      <c r="C377" s="217"/>
      <c r="D377" s="220"/>
      <c r="E377" s="223"/>
      <c r="F377" s="61" t="s">
        <v>30</v>
      </c>
      <c r="G377" s="40"/>
      <c r="H377" s="94"/>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95"/>
      <c r="AK377" s="121"/>
      <c r="AL377" s="121"/>
      <c r="AM377" s="121"/>
      <c r="AN377" s="121"/>
      <c r="AO377" s="121"/>
      <c r="AP377" s="121"/>
      <c r="AQ377" s="121"/>
      <c r="AR377" s="121"/>
      <c r="AS377" s="121"/>
      <c r="AT377" s="121"/>
      <c r="AU377" s="121"/>
      <c r="AV377" s="121"/>
      <c r="AW377" s="121"/>
      <c r="AX377" s="121"/>
      <c r="AY377" s="121"/>
      <c r="AZ377" s="121"/>
      <c r="BA377" s="121"/>
      <c r="BB377" s="121"/>
      <c r="BC377" s="121"/>
      <c r="BD377" s="121"/>
      <c r="BE377" s="121"/>
      <c r="BF377" s="121"/>
      <c r="BG377" s="121"/>
      <c r="BH377" s="121"/>
      <c r="BI377" s="121"/>
      <c r="BJ377" s="121"/>
      <c r="BK377" s="121"/>
      <c r="BL377" s="121"/>
      <c r="BM377" s="121"/>
      <c r="BN377" s="121"/>
      <c r="BO377" s="121"/>
      <c r="BP377" s="121"/>
      <c r="BQ377" s="121"/>
      <c r="BR377" s="121"/>
      <c r="BS377" s="121"/>
      <c r="BT377" s="121"/>
      <c r="BU377" s="121"/>
      <c r="BV377" s="121"/>
      <c r="BW377" s="121"/>
      <c r="BX377" s="121"/>
      <c r="BY377" s="121"/>
      <c r="BZ377" s="121"/>
      <c r="CA377" s="121"/>
      <c r="CB377" s="121"/>
      <c r="CC377" s="121"/>
      <c r="CD377" s="121"/>
      <c r="CE377" s="121"/>
      <c r="CF377" s="121"/>
      <c r="CG377" s="121"/>
      <c r="CH377" s="121"/>
      <c r="CI377" s="121"/>
      <c r="CJ377" s="121"/>
      <c r="CK377" s="121"/>
      <c r="CL377" s="121"/>
      <c r="CM377" s="121"/>
      <c r="CN377" s="121"/>
      <c r="CO377" s="121"/>
      <c r="CP377" s="121"/>
      <c r="CQ377" s="121"/>
      <c r="CR377" s="121"/>
      <c r="CS377" s="121"/>
      <c r="CT377" s="121"/>
      <c r="CU377" s="121"/>
      <c r="CV377" s="127"/>
      <c r="CW377" s="21"/>
      <c r="CX377" s="129"/>
    </row>
    <row r="378" spans="1:102" ht="15" customHeight="1" thickBot="1" x14ac:dyDescent="0.3">
      <c r="A378" s="215"/>
      <c r="B378" s="212"/>
      <c r="C378" s="218"/>
      <c r="D378" s="221"/>
      <c r="E378" s="224"/>
      <c r="F378" s="63" t="s">
        <v>31</v>
      </c>
      <c r="G378" s="43"/>
      <c r="H378" s="96"/>
      <c r="I378" s="64"/>
      <c r="J378" s="64"/>
      <c r="K378" s="64"/>
      <c r="L378" s="64"/>
      <c r="M378" s="64"/>
      <c r="N378" s="64"/>
      <c r="O378" s="64"/>
      <c r="P378" s="64"/>
      <c r="Q378" s="64"/>
      <c r="R378" s="64"/>
      <c r="S378" s="64"/>
      <c r="T378" s="64"/>
      <c r="U378" s="64"/>
      <c r="V378" s="64"/>
      <c r="W378" s="64"/>
      <c r="X378" s="64"/>
      <c r="Y378" s="64"/>
      <c r="Z378" s="64"/>
      <c r="AA378" s="64"/>
      <c r="AB378" s="64"/>
      <c r="AC378" s="64"/>
      <c r="AD378" s="64"/>
      <c r="AE378" s="64"/>
      <c r="AF378" s="64"/>
      <c r="AG378" s="64"/>
      <c r="AH378" s="64"/>
      <c r="AI378" s="64"/>
      <c r="AJ378" s="97"/>
      <c r="AK378" s="122"/>
      <c r="AL378" s="122"/>
      <c r="AM378" s="122"/>
      <c r="AN378" s="122"/>
      <c r="AO378" s="122"/>
      <c r="AP378" s="122"/>
      <c r="AQ378" s="122"/>
      <c r="AR378" s="122"/>
      <c r="AS378" s="122"/>
      <c r="AT378" s="122"/>
      <c r="AU378" s="122"/>
      <c r="AV378" s="122"/>
      <c r="AW378" s="122"/>
      <c r="AX378" s="122"/>
      <c r="AY378" s="122"/>
      <c r="AZ378" s="122"/>
      <c r="BA378" s="122"/>
      <c r="BB378" s="122"/>
      <c r="BC378" s="122"/>
      <c r="BD378" s="122"/>
      <c r="BE378" s="122"/>
      <c r="BF378" s="122"/>
      <c r="BG378" s="122"/>
      <c r="BH378" s="122"/>
      <c r="BI378" s="122"/>
      <c r="BJ378" s="122"/>
      <c r="BK378" s="122"/>
      <c r="BL378" s="122"/>
      <c r="BM378" s="122"/>
      <c r="BN378" s="122"/>
      <c r="BO378" s="122"/>
      <c r="BP378" s="122"/>
      <c r="BQ378" s="122"/>
      <c r="BR378" s="122"/>
      <c r="BS378" s="122"/>
      <c r="BT378" s="122"/>
      <c r="BU378" s="122"/>
      <c r="BV378" s="122"/>
      <c r="BW378" s="122"/>
      <c r="BX378" s="122"/>
      <c r="BY378" s="122"/>
      <c r="BZ378" s="122"/>
      <c r="CA378" s="122"/>
      <c r="CB378" s="122"/>
      <c r="CC378" s="122"/>
      <c r="CD378" s="122"/>
      <c r="CE378" s="122"/>
      <c r="CF378" s="122"/>
      <c r="CG378" s="122"/>
      <c r="CH378" s="122"/>
      <c r="CI378" s="122"/>
      <c r="CJ378" s="122"/>
      <c r="CK378" s="122"/>
      <c r="CL378" s="122"/>
      <c r="CM378" s="122"/>
      <c r="CN378" s="122"/>
      <c r="CO378" s="122"/>
      <c r="CP378" s="122"/>
      <c r="CQ378" s="122"/>
      <c r="CR378" s="122"/>
      <c r="CS378" s="122"/>
      <c r="CT378" s="122"/>
      <c r="CU378" s="122"/>
      <c r="CV378" s="128"/>
      <c r="CW378" s="21"/>
      <c r="CX378" s="129"/>
    </row>
    <row r="379" spans="1:102" ht="15" customHeight="1" thickBot="1" x14ac:dyDescent="0.3">
      <c r="A379" s="213"/>
      <c r="B379" s="113" t="s">
        <v>17</v>
      </c>
      <c r="C379" s="216"/>
      <c r="D379" s="219"/>
      <c r="E379" s="222"/>
      <c r="F379" s="42" t="s">
        <v>18</v>
      </c>
      <c r="G379" s="22" t="str">
        <f t="shared" ref="G379" si="120">IF(COUNTIF(I379:CV381,"&gt;0"),"Yes","No")</f>
        <v>No</v>
      </c>
      <c r="H379" s="87"/>
      <c r="I379" s="84"/>
      <c r="J379" s="83"/>
      <c r="K379" s="83"/>
      <c r="L379" s="83"/>
      <c r="M379" s="83"/>
      <c r="N379" s="84"/>
      <c r="O379" s="84"/>
      <c r="P379" s="84"/>
      <c r="Q379" s="84"/>
      <c r="R379" s="84"/>
      <c r="S379" s="84"/>
      <c r="T379" s="84"/>
      <c r="U379" s="84"/>
      <c r="V379" s="84"/>
      <c r="W379" s="84"/>
      <c r="X379" s="84"/>
      <c r="Y379" s="84"/>
      <c r="Z379" s="84"/>
      <c r="AA379" s="84"/>
      <c r="AB379" s="84"/>
      <c r="AC379" s="84"/>
      <c r="AD379" s="84"/>
      <c r="AE379" s="84"/>
      <c r="AF379" s="84"/>
      <c r="AG379" s="84"/>
      <c r="AH379" s="84"/>
      <c r="AI379" s="84"/>
      <c r="AJ379" s="88"/>
      <c r="AK379" s="117"/>
      <c r="AL379" s="117"/>
      <c r="AM379" s="117"/>
      <c r="AN379" s="117"/>
      <c r="AO379" s="117"/>
      <c r="AP379" s="117"/>
      <c r="AQ379" s="117"/>
      <c r="AR379" s="117"/>
      <c r="AS379" s="117"/>
      <c r="AT379" s="117"/>
      <c r="AU379" s="117"/>
      <c r="AV379" s="117"/>
      <c r="AW379" s="117"/>
      <c r="AX379" s="117"/>
      <c r="AY379" s="117"/>
      <c r="AZ379" s="117"/>
      <c r="BA379" s="117"/>
      <c r="BB379" s="117"/>
      <c r="BC379" s="117"/>
      <c r="BD379" s="117"/>
      <c r="BE379" s="117"/>
      <c r="BF379" s="117"/>
      <c r="BG379" s="117"/>
      <c r="BH379" s="117"/>
      <c r="BI379" s="117"/>
      <c r="BJ379" s="117"/>
      <c r="BK379" s="117"/>
      <c r="BL379" s="117"/>
      <c r="BM379" s="117"/>
      <c r="BN379" s="117"/>
      <c r="BO379" s="117"/>
      <c r="BP379" s="117"/>
      <c r="BQ379" s="117"/>
      <c r="BR379" s="117"/>
      <c r="BS379" s="117"/>
      <c r="BT379" s="117"/>
      <c r="BU379" s="117"/>
      <c r="BV379" s="117"/>
      <c r="BW379" s="117"/>
      <c r="BX379" s="117"/>
      <c r="BY379" s="117"/>
      <c r="BZ379" s="117"/>
      <c r="CA379" s="117"/>
      <c r="CB379" s="117"/>
      <c r="CC379" s="117"/>
      <c r="CD379" s="117"/>
      <c r="CE379" s="117"/>
      <c r="CF379" s="117"/>
      <c r="CG379" s="117"/>
      <c r="CH379" s="117"/>
      <c r="CI379" s="117"/>
      <c r="CJ379" s="117"/>
      <c r="CK379" s="117"/>
      <c r="CL379" s="117"/>
      <c r="CM379" s="117"/>
      <c r="CN379" s="117"/>
      <c r="CO379" s="117"/>
      <c r="CP379" s="117"/>
      <c r="CQ379" s="117"/>
      <c r="CR379" s="117"/>
      <c r="CS379" s="117"/>
      <c r="CT379" s="117"/>
      <c r="CU379" s="117"/>
      <c r="CV379" s="123"/>
      <c r="CW379" s="21"/>
      <c r="CX379" s="129"/>
    </row>
    <row r="380" spans="1:102" ht="15" customHeight="1" thickBot="1" x14ac:dyDescent="0.3">
      <c r="A380" s="214"/>
      <c r="B380" s="114"/>
      <c r="C380" s="217"/>
      <c r="D380" s="220"/>
      <c r="E380" s="223"/>
      <c r="F380" s="28" t="s">
        <v>20</v>
      </c>
      <c r="G380" s="40"/>
      <c r="H380" s="87"/>
      <c r="I380" s="26"/>
      <c r="J380" s="81"/>
      <c r="K380" s="81"/>
      <c r="L380" s="81"/>
      <c r="M380" s="81"/>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89"/>
      <c r="AK380" s="118"/>
      <c r="AL380" s="118"/>
      <c r="AM380" s="118"/>
      <c r="AN380" s="118"/>
      <c r="AO380" s="118"/>
      <c r="AP380" s="118"/>
      <c r="AQ380" s="118"/>
      <c r="AR380" s="118"/>
      <c r="AS380" s="118"/>
      <c r="AT380" s="118"/>
      <c r="AU380" s="118"/>
      <c r="AV380" s="118"/>
      <c r="AW380" s="118"/>
      <c r="AX380" s="118"/>
      <c r="AY380" s="118"/>
      <c r="AZ380" s="118"/>
      <c r="BA380" s="118"/>
      <c r="BB380" s="118"/>
      <c r="BC380" s="118"/>
      <c r="BD380" s="118"/>
      <c r="BE380" s="118"/>
      <c r="BF380" s="118"/>
      <c r="BG380" s="118"/>
      <c r="BH380" s="118"/>
      <c r="BI380" s="118"/>
      <c r="BJ380" s="118"/>
      <c r="BK380" s="118"/>
      <c r="BL380" s="118"/>
      <c r="BM380" s="118"/>
      <c r="BN380" s="118"/>
      <c r="BO380" s="118"/>
      <c r="BP380" s="118"/>
      <c r="BQ380" s="118"/>
      <c r="BR380" s="118"/>
      <c r="BS380" s="118"/>
      <c r="BT380" s="118"/>
      <c r="BU380" s="118"/>
      <c r="BV380" s="118"/>
      <c r="BW380" s="118"/>
      <c r="BX380" s="118"/>
      <c r="BY380" s="118"/>
      <c r="BZ380" s="118"/>
      <c r="CA380" s="118"/>
      <c r="CB380" s="118"/>
      <c r="CC380" s="118"/>
      <c r="CD380" s="118"/>
      <c r="CE380" s="118"/>
      <c r="CF380" s="118"/>
      <c r="CG380" s="118"/>
      <c r="CH380" s="118"/>
      <c r="CI380" s="118"/>
      <c r="CJ380" s="118"/>
      <c r="CK380" s="118"/>
      <c r="CL380" s="118"/>
      <c r="CM380" s="118"/>
      <c r="CN380" s="118"/>
      <c r="CO380" s="118"/>
      <c r="CP380" s="118"/>
      <c r="CQ380" s="118"/>
      <c r="CR380" s="118"/>
      <c r="CS380" s="118"/>
      <c r="CT380" s="118"/>
      <c r="CU380" s="118"/>
      <c r="CV380" s="124"/>
      <c r="CW380" s="21"/>
      <c r="CX380" s="129"/>
    </row>
    <row r="381" spans="1:102" ht="15" customHeight="1" thickBot="1" x14ac:dyDescent="0.3">
      <c r="A381" s="214"/>
      <c r="B381" s="113" t="s">
        <v>21</v>
      </c>
      <c r="C381" s="217"/>
      <c r="D381" s="220"/>
      <c r="E381" s="223"/>
      <c r="F381" s="28" t="s">
        <v>22</v>
      </c>
      <c r="G381" s="40"/>
      <c r="H381" s="87"/>
      <c r="I381" s="26"/>
      <c r="J381" s="81"/>
      <c r="K381" s="81"/>
      <c r="L381" s="81"/>
      <c r="M381" s="81"/>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89"/>
      <c r="AK381" s="118"/>
      <c r="AL381" s="118"/>
      <c r="AM381" s="118"/>
      <c r="AN381" s="118"/>
      <c r="AO381" s="118"/>
      <c r="AP381" s="118"/>
      <c r="AQ381" s="118"/>
      <c r="AR381" s="118"/>
      <c r="AS381" s="118"/>
      <c r="AT381" s="118"/>
      <c r="AU381" s="118"/>
      <c r="AV381" s="118"/>
      <c r="AW381" s="118"/>
      <c r="AX381" s="118"/>
      <c r="AY381" s="118"/>
      <c r="AZ381" s="118"/>
      <c r="BA381" s="118"/>
      <c r="BB381" s="118"/>
      <c r="BC381" s="118"/>
      <c r="BD381" s="118"/>
      <c r="BE381" s="118"/>
      <c r="BF381" s="118"/>
      <c r="BG381" s="118"/>
      <c r="BH381" s="118"/>
      <c r="BI381" s="118"/>
      <c r="BJ381" s="118"/>
      <c r="BK381" s="118"/>
      <c r="BL381" s="118"/>
      <c r="BM381" s="118"/>
      <c r="BN381" s="118"/>
      <c r="BO381" s="118"/>
      <c r="BP381" s="118"/>
      <c r="BQ381" s="118"/>
      <c r="BR381" s="118"/>
      <c r="BS381" s="118"/>
      <c r="BT381" s="118"/>
      <c r="BU381" s="118"/>
      <c r="BV381" s="118"/>
      <c r="BW381" s="118"/>
      <c r="BX381" s="118"/>
      <c r="BY381" s="118"/>
      <c r="BZ381" s="118"/>
      <c r="CA381" s="118"/>
      <c r="CB381" s="118"/>
      <c r="CC381" s="118"/>
      <c r="CD381" s="118"/>
      <c r="CE381" s="118"/>
      <c r="CF381" s="118"/>
      <c r="CG381" s="118"/>
      <c r="CH381" s="118"/>
      <c r="CI381" s="118"/>
      <c r="CJ381" s="118"/>
      <c r="CK381" s="118"/>
      <c r="CL381" s="118"/>
      <c r="CM381" s="118"/>
      <c r="CN381" s="118"/>
      <c r="CO381" s="118"/>
      <c r="CP381" s="118"/>
      <c r="CQ381" s="118"/>
      <c r="CR381" s="118"/>
      <c r="CS381" s="118"/>
      <c r="CT381" s="118"/>
      <c r="CU381" s="118"/>
      <c r="CV381" s="124"/>
      <c r="CW381" s="21"/>
      <c r="CX381" s="129"/>
    </row>
    <row r="382" spans="1:102" ht="15" customHeight="1" x14ac:dyDescent="0.25">
      <c r="A382" s="214"/>
      <c r="B382" s="210"/>
      <c r="C382" s="217"/>
      <c r="D382" s="220"/>
      <c r="E382" s="223"/>
      <c r="F382" s="29" t="s">
        <v>23</v>
      </c>
      <c r="G382" s="131" t="str">
        <f t="shared" ref="G382" si="121">IF(COUNTIF(I382:CV384,"&gt;0"),"Yes","No")</f>
        <v>No</v>
      </c>
      <c r="H382" s="90"/>
      <c r="I382" s="27"/>
      <c r="J382" s="82"/>
      <c r="K382" s="82"/>
      <c r="L382" s="82"/>
      <c r="M382" s="82"/>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91"/>
      <c r="AK382" s="119"/>
      <c r="AL382" s="119"/>
      <c r="AM382" s="119"/>
      <c r="AN382" s="119"/>
      <c r="AO382" s="119"/>
      <c r="AP382" s="119"/>
      <c r="AQ382" s="119"/>
      <c r="AR382" s="119"/>
      <c r="AS382" s="119"/>
      <c r="AT382" s="119"/>
      <c r="AU382" s="119"/>
      <c r="AV382" s="119"/>
      <c r="AW382" s="119"/>
      <c r="AX382" s="119"/>
      <c r="AY382" s="119"/>
      <c r="AZ382" s="119"/>
      <c r="BA382" s="119"/>
      <c r="BB382" s="119"/>
      <c r="BC382" s="119"/>
      <c r="BD382" s="119"/>
      <c r="BE382" s="119"/>
      <c r="BF382" s="119"/>
      <c r="BG382" s="119"/>
      <c r="BH382" s="119"/>
      <c r="BI382" s="119"/>
      <c r="BJ382" s="119"/>
      <c r="BK382" s="119"/>
      <c r="BL382" s="119"/>
      <c r="BM382" s="119"/>
      <c r="BN382" s="119"/>
      <c r="BO382" s="119"/>
      <c r="BP382" s="119"/>
      <c r="BQ382" s="119"/>
      <c r="BR382" s="119"/>
      <c r="BS382" s="119"/>
      <c r="BT382" s="119"/>
      <c r="BU382" s="119"/>
      <c r="BV382" s="119"/>
      <c r="BW382" s="119"/>
      <c r="BX382" s="119"/>
      <c r="BY382" s="119"/>
      <c r="BZ382" s="119"/>
      <c r="CA382" s="119"/>
      <c r="CB382" s="119"/>
      <c r="CC382" s="119"/>
      <c r="CD382" s="119"/>
      <c r="CE382" s="119"/>
      <c r="CF382" s="119"/>
      <c r="CG382" s="119"/>
      <c r="CH382" s="119"/>
      <c r="CI382" s="119"/>
      <c r="CJ382" s="119"/>
      <c r="CK382" s="119"/>
      <c r="CL382" s="119"/>
      <c r="CM382" s="119"/>
      <c r="CN382" s="119"/>
      <c r="CO382" s="119"/>
      <c r="CP382" s="119"/>
      <c r="CQ382" s="119"/>
      <c r="CR382" s="119"/>
      <c r="CS382" s="119"/>
      <c r="CT382" s="119"/>
      <c r="CU382" s="119"/>
      <c r="CV382" s="125"/>
      <c r="CW382" s="21"/>
      <c r="CX382" s="129"/>
    </row>
    <row r="383" spans="1:102" ht="15" customHeight="1" x14ac:dyDescent="0.25">
      <c r="A383" s="214"/>
      <c r="B383" s="211"/>
      <c r="C383" s="217"/>
      <c r="D383" s="220"/>
      <c r="E383" s="223"/>
      <c r="F383" s="29" t="s">
        <v>24</v>
      </c>
      <c r="G383" s="40"/>
      <c r="H383" s="90"/>
      <c r="I383" s="27"/>
      <c r="J383" s="82"/>
      <c r="K383" s="82"/>
      <c r="L383" s="82"/>
      <c r="M383" s="82"/>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91"/>
      <c r="AK383" s="119"/>
      <c r="AL383" s="119"/>
      <c r="AM383" s="119"/>
      <c r="AN383" s="119"/>
      <c r="AO383" s="119"/>
      <c r="AP383" s="119"/>
      <c r="AQ383" s="119"/>
      <c r="AR383" s="119"/>
      <c r="AS383" s="119"/>
      <c r="AT383" s="119"/>
      <c r="AU383" s="119"/>
      <c r="AV383" s="119"/>
      <c r="AW383" s="119"/>
      <c r="AX383" s="119"/>
      <c r="AY383" s="119"/>
      <c r="AZ383" s="119"/>
      <c r="BA383" s="119"/>
      <c r="BB383" s="119"/>
      <c r="BC383" s="119"/>
      <c r="BD383" s="119"/>
      <c r="BE383" s="119"/>
      <c r="BF383" s="119"/>
      <c r="BG383" s="119"/>
      <c r="BH383" s="119"/>
      <c r="BI383" s="119"/>
      <c r="BJ383" s="119"/>
      <c r="BK383" s="119"/>
      <c r="BL383" s="119"/>
      <c r="BM383" s="119"/>
      <c r="BN383" s="119"/>
      <c r="BO383" s="119"/>
      <c r="BP383" s="119"/>
      <c r="BQ383" s="119"/>
      <c r="BR383" s="119"/>
      <c r="BS383" s="119"/>
      <c r="BT383" s="119"/>
      <c r="BU383" s="119"/>
      <c r="BV383" s="119"/>
      <c r="BW383" s="119"/>
      <c r="BX383" s="119"/>
      <c r="BY383" s="119"/>
      <c r="BZ383" s="119"/>
      <c r="CA383" s="119"/>
      <c r="CB383" s="119"/>
      <c r="CC383" s="119"/>
      <c r="CD383" s="119"/>
      <c r="CE383" s="119"/>
      <c r="CF383" s="119"/>
      <c r="CG383" s="119"/>
      <c r="CH383" s="119"/>
      <c r="CI383" s="119"/>
      <c r="CJ383" s="119"/>
      <c r="CK383" s="119"/>
      <c r="CL383" s="119"/>
      <c r="CM383" s="119"/>
      <c r="CN383" s="119"/>
      <c r="CO383" s="119"/>
      <c r="CP383" s="119"/>
      <c r="CQ383" s="119"/>
      <c r="CR383" s="119"/>
      <c r="CS383" s="119"/>
      <c r="CT383" s="119"/>
      <c r="CU383" s="119"/>
      <c r="CV383" s="125"/>
      <c r="CW383" s="21"/>
      <c r="CX383" s="129"/>
    </row>
    <row r="384" spans="1:102" ht="15" customHeight="1" thickBot="1" x14ac:dyDescent="0.3">
      <c r="A384" s="214"/>
      <c r="B384" s="211"/>
      <c r="C384" s="217"/>
      <c r="D384" s="220"/>
      <c r="E384" s="223"/>
      <c r="F384" s="29" t="s">
        <v>25</v>
      </c>
      <c r="G384" s="40"/>
      <c r="H384" s="90"/>
      <c r="I384" s="27"/>
      <c r="J384" s="82"/>
      <c r="K384" s="82"/>
      <c r="L384" s="82"/>
      <c r="M384" s="82"/>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91"/>
      <c r="AK384" s="119"/>
      <c r="AL384" s="119"/>
      <c r="AM384" s="119"/>
      <c r="AN384" s="119"/>
      <c r="AO384" s="119"/>
      <c r="AP384" s="119"/>
      <c r="AQ384" s="119"/>
      <c r="AR384" s="119"/>
      <c r="AS384" s="119"/>
      <c r="AT384" s="119"/>
      <c r="AU384" s="119"/>
      <c r="AV384" s="119"/>
      <c r="AW384" s="119"/>
      <c r="AX384" s="119"/>
      <c r="AY384" s="119"/>
      <c r="AZ384" s="119"/>
      <c r="BA384" s="119"/>
      <c r="BB384" s="119"/>
      <c r="BC384" s="119"/>
      <c r="BD384" s="119"/>
      <c r="BE384" s="119"/>
      <c r="BF384" s="119"/>
      <c r="BG384" s="119"/>
      <c r="BH384" s="119"/>
      <c r="BI384" s="119"/>
      <c r="BJ384" s="119"/>
      <c r="BK384" s="119"/>
      <c r="BL384" s="119"/>
      <c r="BM384" s="119"/>
      <c r="BN384" s="119"/>
      <c r="BO384" s="119"/>
      <c r="BP384" s="119"/>
      <c r="BQ384" s="119"/>
      <c r="BR384" s="119"/>
      <c r="BS384" s="119"/>
      <c r="BT384" s="119"/>
      <c r="BU384" s="119"/>
      <c r="BV384" s="119"/>
      <c r="BW384" s="119"/>
      <c r="BX384" s="119"/>
      <c r="BY384" s="119"/>
      <c r="BZ384" s="119"/>
      <c r="CA384" s="119"/>
      <c r="CB384" s="119"/>
      <c r="CC384" s="119"/>
      <c r="CD384" s="119"/>
      <c r="CE384" s="119"/>
      <c r="CF384" s="119"/>
      <c r="CG384" s="119"/>
      <c r="CH384" s="119"/>
      <c r="CI384" s="119"/>
      <c r="CJ384" s="119"/>
      <c r="CK384" s="119"/>
      <c r="CL384" s="119"/>
      <c r="CM384" s="119"/>
      <c r="CN384" s="119"/>
      <c r="CO384" s="119"/>
      <c r="CP384" s="119"/>
      <c r="CQ384" s="119"/>
      <c r="CR384" s="119"/>
      <c r="CS384" s="119"/>
      <c r="CT384" s="119"/>
      <c r="CU384" s="119"/>
      <c r="CV384" s="125"/>
      <c r="CW384" s="21"/>
      <c r="CX384" s="129"/>
    </row>
    <row r="385" spans="1:102" ht="15" customHeight="1" x14ac:dyDescent="0.25">
      <c r="A385" s="214"/>
      <c r="B385" s="211"/>
      <c r="C385" s="217"/>
      <c r="D385" s="220"/>
      <c r="E385" s="223"/>
      <c r="F385" s="30" t="s">
        <v>26</v>
      </c>
      <c r="G385" s="132" t="str">
        <f t="shared" ref="G385" si="122">IF(COUNTIF(I385:CV387,"&gt;0"),"Yes","No")</f>
        <v>No</v>
      </c>
      <c r="H385" s="92"/>
      <c r="I385" s="80"/>
      <c r="J385" s="80"/>
      <c r="K385" s="80"/>
      <c r="L385" s="80"/>
      <c r="M385" s="80"/>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93"/>
      <c r="AK385" s="120"/>
      <c r="AL385" s="120"/>
      <c r="AM385" s="120"/>
      <c r="AN385" s="120"/>
      <c r="AO385" s="120"/>
      <c r="AP385" s="120"/>
      <c r="AQ385" s="120"/>
      <c r="AR385" s="120"/>
      <c r="AS385" s="120"/>
      <c r="AT385" s="120"/>
      <c r="AU385" s="120"/>
      <c r="AV385" s="120"/>
      <c r="AW385" s="120"/>
      <c r="AX385" s="120"/>
      <c r="AY385" s="120"/>
      <c r="AZ385" s="120"/>
      <c r="BA385" s="120"/>
      <c r="BB385" s="120"/>
      <c r="BC385" s="120"/>
      <c r="BD385" s="120"/>
      <c r="BE385" s="120"/>
      <c r="BF385" s="120"/>
      <c r="BG385" s="120"/>
      <c r="BH385" s="120"/>
      <c r="BI385" s="120"/>
      <c r="BJ385" s="120"/>
      <c r="BK385" s="120"/>
      <c r="BL385" s="120"/>
      <c r="BM385" s="120"/>
      <c r="BN385" s="120"/>
      <c r="BO385" s="120"/>
      <c r="BP385" s="120"/>
      <c r="BQ385" s="120"/>
      <c r="BR385" s="120"/>
      <c r="BS385" s="120"/>
      <c r="BT385" s="120"/>
      <c r="BU385" s="120"/>
      <c r="BV385" s="120"/>
      <c r="BW385" s="120"/>
      <c r="BX385" s="120"/>
      <c r="BY385" s="120"/>
      <c r="BZ385" s="120"/>
      <c r="CA385" s="120"/>
      <c r="CB385" s="120"/>
      <c r="CC385" s="120"/>
      <c r="CD385" s="120"/>
      <c r="CE385" s="120"/>
      <c r="CF385" s="120"/>
      <c r="CG385" s="120"/>
      <c r="CH385" s="120"/>
      <c r="CI385" s="120"/>
      <c r="CJ385" s="120"/>
      <c r="CK385" s="120"/>
      <c r="CL385" s="120"/>
      <c r="CM385" s="120"/>
      <c r="CN385" s="120"/>
      <c r="CO385" s="120"/>
      <c r="CP385" s="120"/>
      <c r="CQ385" s="120"/>
      <c r="CR385" s="120"/>
      <c r="CS385" s="120"/>
      <c r="CT385" s="120"/>
      <c r="CU385" s="120"/>
      <c r="CV385" s="126"/>
      <c r="CW385" s="21"/>
      <c r="CX385" s="129"/>
    </row>
    <row r="386" spans="1:102" ht="15" customHeight="1" x14ac:dyDescent="0.25">
      <c r="A386" s="214"/>
      <c r="B386" s="211"/>
      <c r="C386" s="217"/>
      <c r="D386" s="220"/>
      <c r="E386" s="223"/>
      <c r="F386" s="30" t="s">
        <v>27</v>
      </c>
      <c r="G386" s="40"/>
      <c r="H386" s="92"/>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93"/>
      <c r="AK386" s="120"/>
      <c r="AL386" s="120"/>
      <c r="AM386" s="120"/>
      <c r="AN386" s="120"/>
      <c r="AO386" s="120"/>
      <c r="AP386" s="120"/>
      <c r="AQ386" s="120"/>
      <c r="AR386" s="120"/>
      <c r="AS386" s="120"/>
      <c r="AT386" s="120"/>
      <c r="AU386" s="120"/>
      <c r="AV386" s="120"/>
      <c r="AW386" s="120"/>
      <c r="AX386" s="120"/>
      <c r="AY386" s="120"/>
      <c r="AZ386" s="120"/>
      <c r="BA386" s="120"/>
      <c r="BB386" s="120"/>
      <c r="BC386" s="120"/>
      <c r="BD386" s="120"/>
      <c r="BE386" s="120"/>
      <c r="BF386" s="120"/>
      <c r="BG386" s="120"/>
      <c r="BH386" s="120"/>
      <c r="BI386" s="120"/>
      <c r="BJ386" s="120"/>
      <c r="BK386" s="120"/>
      <c r="BL386" s="120"/>
      <c r="BM386" s="120"/>
      <c r="BN386" s="120"/>
      <c r="BO386" s="120"/>
      <c r="BP386" s="120"/>
      <c r="BQ386" s="120"/>
      <c r="BR386" s="120"/>
      <c r="BS386" s="120"/>
      <c r="BT386" s="120"/>
      <c r="BU386" s="120"/>
      <c r="BV386" s="120"/>
      <c r="BW386" s="120"/>
      <c r="BX386" s="120"/>
      <c r="BY386" s="120"/>
      <c r="BZ386" s="120"/>
      <c r="CA386" s="120"/>
      <c r="CB386" s="120"/>
      <c r="CC386" s="120"/>
      <c r="CD386" s="120"/>
      <c r="CE386" s="120"/>
      <c r="CF386" s="120"/>
      <c r="CG386" s="120"/>
      <c r="CH386" s="120"/>
      <c r="CI386" s="120"/>
      <c r="CJ386" s="120"/>
      <c r="CK386" s="120"/>
      <c r="CL386" s="120"/>
      <c r="CM386" s="120"/>
      <c r="CN386" s="120"/>
      <c r="CO386" s="120"/>
      <c r="CP386" s="120"/>
      <c r="CQ386" s="120"/>
      <c r="CR386" s="120"/>
      <c r="CS386" s="120"/>
      <c r="CT386" s="120"/>
      <c r="CU386" s="120"/>
      <c r="CV386" s="126"/>
      <c r="CW386" s="21"/>
      <c r="CX386" s="129"/>
    </row>
    <row r="387" spans="1:102" ht="15" customHeight="1" thickBot="1" x14ac:dyDescent="0.3">
      <c r="A387" s="214"/>
      <c r="B387" s="211"/>
      <c r="C387" s="217"/>
      <c r="D387" s="220"/>
      <c r="E387" s="223"/>
      <c r="F387" s="30" t="s">
        <v>28</v>
      </c>
      <c r="G387" s="40"/>
      <c r="H387" s="92"/>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93"/>
      <c r="AK387" s="120"/>
      <c r="AL387" s="120"/>
      <c r="AM387" s="120"/>
      <c r="AN387" s="120"/>
      <c r="AO387" s="120"/>
      <c r="AP387" s="120"/>
      <c r="AQ387" s="120"/>
      <c r="AR387" s="120"/>
      <c r="AS387" s="120"/>
      <c r="AT387" s="120"/>
      <c r="AU387" s="120"/>
      <c r="AV387" s="120"/>
      <c r="AW387" s="120"/>
      <c r="AX387" s="120"/>
      <c r="AY387" s="120"/>
      <c r="AZ387" s="120"/>
      <c r="BA387" s="120"/>
      <c r="BB387" s="120"/>
      <c r="BC387" s="120"/>
      <c r="BD387" s="120"/>
      <c r="BE387" s="120"/>
      <c r="BF387" s="120"/>
      <c r="BG387" s="120"/>
      <c r="BH387" s="120"/>
      <c r="BI387" s="120"/>
      <c r="BJ387" s="120"/>
      <c r="BK387" s="120"/>
      <c r="BL387" s="120"/>
      <c r="BM387" s="120"/>
      <c r="BN387" s="120"/>
      <c r="BO387" s="120"/>
      <c r="BP387" s="120"/>
      <c r="BQ387" s="120"/>
      <c r="BR387" s="120"/>
      <c r="BS387" s="120"/>
      <c r="BT387" s="120"/>
      <c r="BU387" s="120"/>
      <c r="BV387" s="120"/>
      <c r="BW387" s="120"/>
      <c r="BX387" s="120"/>
      <c r="BY387" s="120"/>
      <c r="BZ387" s="120"/>
      <c r="CA387" s="120"/>
      <c r="CB387" s="120"/>
      <c r="CC387" s="120"/>
      <c r="CD387" s="120"/>
      <c r="CE387" s="120"/>
      <c r="CF387" s="120"/>
      <c r="CG387" s="120"/>
      <c r="CH387" s="120"/>
      <c r="CI387" s="120"/>
      <c r="CJ387" s="120"/>
      <c r="CK387" s="120"/>
      <c r="CL387" s="120"/>
      <c r="CM387" s="120"/>
      <c r="CN387" s="120"/>
      <c r="CO387" s="120"/>
      <c r="CP387" s="120"/>
      <c r="CQ387" s="120"/>
      <c r="CR387" s="120"/>
      <c r="CS387" s="120"/>
      <c r="CT387" s="120"/>
      <c r="CU387" s="120"/>
      <c r="CV387" s="126"/>
      <c r="CW387" s="21"/>
      <c r="CX387" s="129"/>
    </row>
    <row r="388" spans="1:102" ht="15" customHeight="1" x14ac:dyDescent="0.25">
      <c r="A388" s="214"/>
      <c r="B388" s="211"/>
      <c r="C388" s="217"/>
      <c r="D388" s="220"/>
      <c r="E388" s="223"/>
      <c r="F388" s="61" t="s">
        <v>29</v>
      </c>
      <c r="G388" s="133" t="str">
        <f t="shared" ref="G388" si="123">IF(COUNTIF(I388:CV390,"&gt;0"),"Yes","No")</f>
        <v>No</v>
      </c>
      <c r="H388" s="94"/>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c r="AG388" s="62"/>
      <c r="AH388" s="62"/>
      <c r="AI388" s="62"/>
      <c r="AJ388" s="95"/>
      <c r="AK388" s="121"/>
      <c r="AL388" s="121"/>
      <c r="AM388" s="121"/>
      <c r="AN388" s="121"/>
      <c r="AO388" s="121"/>
      <c r="AP388" s="121"/>
      <c r="AQ388" s="121"/>
      <c r="AR388" s="121"/>
      <c r="AS388" s="121"/>
      <c r="AT388" s="121"/>
      <c r="AU388" s="121"/>
      <c r="AV388" s="121"/>
      <c r="AW388" s="121"/>
      <c r="AX388" s="121"/>
      <c r="AY388" s="121"/>
      <c r="AZ388" s="121"/>
      <c r="BA388" s="121"/>
      <c r="BB388" s="121"/>
      <c r="BC388" s="121"/>
      <c r="BD388" s="121"/>
      <c r="BE388" s="121"/>
      <c r="BF388" s="121"/>
      <c r="BG388" s="121"/>
      <c r="BH388" s="121"/>
      <c r="BI388" s="121"/>
      <c r="BJ388" s="121"/>
      <c r="BK388" s="121"/>
      <c r="BL388" s="121"/>
      <c r="BM388" s="121"/>
      <c r="BN388" s="121"/>
      <c r="BO388" s="121"/>
      <c r="BP388" s="121"/>
      <c r="BQ388" s="121"/>
      <c r="BR388" s="121"/>
      <c r="BS388" s="121"/>
      <c r="BT388" s="121"/>
      <c r="BU388" s="121"/>
      <c r="BV388" s="121"/>
      <c r="BW388" s="121"/>
      <c r="BX388" s="121"/>
      <c r="BY388" s="121"/>
      <c r="BZ388" s="121"/>
      <c r="CA388" s="121"/>
      <c r="CB388" s="121"/>
      <c r="CC388" s="121"/>
      <c r="CD388" s="121"/>
      <c r="CE388" s="121"/>
      <c r="CF388" s="121"/>
      <c r="CG388" s="121"/>
      <c r="CH388" s="121"/>
      <c r="CI388" s="121"/>
      <c r="CJ388" s="121"/>
      <c r="CK388" s="121"/>
      <c r="CL388" s="121"/>
      <c r="CM388" s="121"/>
      <c r="CN388" s="121"/>
      <c r="CO388" s="121"/>
      <c r="CP388" s="121"/>
      <c r="CQ388" s="121"/>
      <c r="CR388" s="121"/>
      <c r="CS388" s="121"/>
      <c r="CT388" s="121"/>
      <c r="CU388" s="121"/>
      <c r="CV388" s="127"/>
      <c r="CW388" s="21"/>
      <c r="CX388" s="129"/>
    </row>
    <row r="389" spans="1:102" ht="15" customHeight="1" x14ac:dyDescent="0.25">
      <c r="A389" s="214"/>
      <c r="B389" s="211"/>
      <c r="C389" s="217"/>
      <c r="D389" s="220"/>
      <c r="E389" s="223"/>
      <c r="F389" s="61" t="s">
        <v>30</v>
      </c>
      <c r="G389" s="40"/>
      <c r="H389" s="94"/>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95"/>
      <c r="AK389" s="121"/>
      <c r="AL389" s="121"/>
      <c r="AM389" s="121"/>
      <c r="AN389" s="121"/>
      <c r="AO389" s="121"/>
      <c r="AP389" s="121"/>
      <c r="AQ389" s="121"/>
      <c r="AR389" s="121"/>
      <c r="AS389" s="121"/>
      <c r="AT389" s="121"/>
      <c r="AU389" s="121"/>
      <c r="AV389" s="121"/>
      <c r="AW389" s="121"/>
      <c r="AX389" s="121"/>
      <c r="AY389" s="121"/>
      <c r="AZ389" s="121"/>
      <c r="BA389" s="121"/>
      <c r="BB389" s="121"/>
      <c r="BC389" s="121"/>
      <c r="BD389" s="121"/>
      <c r="BE389" s="121"/>
      <c r="BF389" s="121"/>
      <c r="BG389" s="121"/>
      <c r="BH389" s="121"/>
      <c r="BI389" s="121"/>
      <c r="BJ389" s="121"/>
      <c r="BK389" s="121"/>
      <c r="BL389" s="121"/>
      <c r="BM389" s="121"/>
      <c r="BN389" s="121"/>
      <c r="BO389" s="121"/>
      <c r="BP389" s="121"/>
      <c r="BQ389" s="121"/>
      <c r="BR389" s="121"/>
      <c r="BS389" s="121"/>
      <c r="BT389" s="121"/>
      <c r="BU389" s="121"/>
      <c r="BV389" s="121"/>
      <c r="BW389" s="121"/>
      <c r="BX389" s="121"/>
      <c r="BY389" s="121"/>
      <c r="BZ389" s="121"/>
      <c r="CA389" s="121"/>
      <c r="CB389" s="121"/>
      <c r="CC389" s="121"/>
      <c r="CD389" s="121"/>
      <c r="CE389" s="121"/>
      <c r="CF389" s="121"/>
      <c r="CG389" s="121"/>
      <c r="CH389" s="121"/>
      <c r="CI389" s="121"/>
      <c r="CJ389" s="121"/>
      <c r="CK389" s="121"/>
      <c r="CL389" s="121"/>
      <c r="CM389" s="121"/>
      <c r="CN389" s="121"/>
      <c r="CO389" s="121"/>
      <c r="CP389" s="121"/>
      <c r="CQ389" s="121"/>
      <c r="CR389" s="121"/>
      <c r="CS389" s="121"/>
      <c r="CT389" s="121"/>
      <c r="CU389" s="121"/>
      <c r="CV389" s="127"/>
      <c r="CW389" s="21"/>
      <c r="CX389" s="129"/>
    </row>
    <row r="390" spans="1:102" ht="15" customHeight="1" thickBot="1" x14ac:dyDescent="0.3">
      <c r="A390" s="215"/>
      <c r="B390" s="212"/>
      <c r="C390" s="218"/>
      <c r="D390" s="221"/>
      <c r="E390" s="224"/>
      <c r="F390" s="63" t="s">
        <v>31</v>
      </c>
      <c r="G390" s="43"/>
      <c r="H390" s="96"/>
      <c r="I390" s="64"/>
      <c r="J390" s="64"/>
      <c r="K390" s="64"/>
      <c r="L390" s="64"/>
      <c r="M390" s="64"/>
      <c r="N390" s="64"/>
      <c r="O390" s="64"/>
      <c r="P390" s="64"/>
      <c r="Q390" s="64"/>
      <c r="R390" s="64"/>
      <c r="S390" s="64"/>
      <c r="T390" s="64"/>
      <c r="U390" s="64"/>
      <c r="V390" s="64"/>
      <c r="W390" s="64"/>
      <c r="X390" s="64"/>
      <c r="Y390" s="64"/>
      <c r="Z390" s="64"/>
      <c r="AA390" s="64"/>
      <c r="AB390" s="64"/>
      <c r="AC390" s="64"/>
      <c r="AD390" s="64"/>
      <c r="AE390" s="64"/>
      <c r="AF390" s="64"/>
      <c r="AG390" s="64"/>
      <c r="AH390" s="64"/>
      <c r="AI390" s="64"/>
      <c r="AJ390" s="97"/>
      <c r="AK390" s="122"/>
      <c r="AL390" s="122"/>
      <c r="AM390" s="122"/>
      <c r="AN390" s="122"/>
      <c r="AO390" s="122"/>
      <c r="AP390" s="122"/>
      <c r="AQ390" s="122"/>
      <c r="AR390" s="122"/>
      <c r="AS390" s="122"/>
      <c r="AT390" s="122"/>
      <c r="AU390" s="122"/>
      <c r="AV390" s="122"/>
      <c r="AW390" s="122"/>
      <c r="AX390" s="122"/>
      <c r="AY390" s="122"/>
      <c r="AZ390" s="122"/>
      <c r="BA390" s="122"/>
      <c r="BB390" s="122"/>
      <c r="BC390" s="122"/>
      <c r="BD390" s="122"/>
      <c r="BE390" s="122"/>
      <c r="BF390" s="122"/>
      <c r="BG390" s="122"/>
      <c r="BH390" s="122"/>
      <c r="BI390" s="122"/>
      <c r="BJ390" s="122"/>
      <c r="BK390" s="122"/>
      <c r="BL390" s="122"/>
      <c r="BM390" s="122"/>
      <c r="BN390" s="122"/>
      <c r="BO390" s="122"/>
      <c r="BP390" s="122"/>
      <c r="BQ390" s="122"/>
      <c r="BR390" s="122"/>
      <c r="BS390" s="122"/>
      <c r="BT390" s="122"/>
      <c r="BU390" s="122"/>
      <c r="BV390" s="122"/>
      <c r="BW390" s="122"/>
      <c r="BX390" s="122"/>
      <c r="BY390" s="122"/>
      <c r="BZ390" s="122"/>
      <c r="CA390" s="122"/>
      <c r="CB390" s="122"/>
      <c r="CC390" s="122"/>
      <c r="CD390" s="122"/>
      <c r="CE390" s="122"/>
      <c r="CF390" s="122"/>
      <c r="CG390" s="122"/>
      <c r="CH390" s="122"/>
      <c r="CI390" s="122"/>
      <c r="CJ390" s="122"/>
      <c r="CK390" s="122"/>
      <c r="CL390" s="122"/>
      <c r="CM390" s="122"/>
      <c r="CN390" s="122"/>
      <c r="CO390" s="122"/>
      <c r="CP390" s="122"/>
      <c r="CQ390" s="122"/>
      <c r="CR390" s="122"/>
      <c r="CS390" s="122"/>
      <c r="CT390" s="122"/>
      <c r="CU390" s="122"/>
      <c r="CV390" s="128"/>
      <c r="CW390" s="21"/>
      <c r="CX390" s="129"/>
    </row>
    <row r="391" spans="1:102" ht="15" customHeight="1" thickBot="1" x14ac:dyDescent="0.3">
      <c r="A391" s="213"/>
      <c r="B391" s="113" t="s">
        <v>17</v>
      </c>
      <c r="C391" s="216"/>
      <c r="D391" s="219"/>
      <c r="E391" s="222"/>
      <c r="F391" s="42" t="s">
        <v>18</v>
      </c>
      <c r="G391" s="22" t="str">
        <f t="shared" ref="G391" si="124">IF(COUNTIF(I391:CV393,"&gt;0"),"Yes","No")</f>
        <v>No</v>
      </c>
      <c r="H391" s="87"/>
      <c r="I391" s="84"/>
      <c r="J391" s="83"/>
      <c r="K391" s="83"/>
      <c r="L391" s="83"/>
      <c r="M391" s="83"/>
      <c r="N391" s="84"/>
      <c r="O391" s="84"/>
      <c r="P391" s="84"/>
      <c r="Q391" s="84"/>
      <c r="R391" s="84"/>
      <c r="S391" s="84"/>
      <c r="T391" s="84"/>
      <c r="U391" s="84"/>
      <c r="V391" s="84"/>
      <c r="W391" s="84"/>
      <c r="X391" s="84"/>
      <c r="Y391" s="84"/>
      <c r="Z391" s="84"/>
      <c r="AA391" s="84"/>
      <c r="AB391" s="84"/>
      <c r="AC391" s="84"/>
      <c r="AD391" s="84"/>
      <c r="AE391" s="84"/>
      <c r="AF391" s="84"/>
      <c r="AG391" s="84"/>
      <c r="AH391" s="84"/>
      <c r="AI391" s="84"/>
      <c r="AJ391" s="88"/>
      <c r="AK391" s="117"/>
      <c r="AL391" s="117"/>
      <c r="AM391" s="117"/>
      <c r="AN391" s="117"/>
      <c r="AO391" s="117"/>
      <c r="AP391" s="117"/>
      <c r="AQ391" s="117"/>
      <c r="AR391" s="117"/>
      <c r="AS391" s="117"/>
      <c r="AT391" s="117"/>
      <c r="AU391" s="117"/>
      <c r="AV391" s="117"/>
      <c r="AW391" s="117"/>
      <c r="AX391" s="117"/>
      <c r="AY391" s="117"/>
      <c r="AZ391" s="117"/>
      <c r="BA391" s="117"/>
      <c r="BB391" s="117"/>
      <c r="BC391" s="117"/>
      <c r="BD391" s="117"/>
      <c r="BE391" s="117"/>
      <c r="BF391" s="117"/>
      <c r="BG391" s="117"/>
      <c r="BH391" s="117"/>
      <c r="BI391" s="117"/>
      <c r="BJ391" s="117"/>
      <c r="BK391" s="117"/>
      <c r="BL391" s="117"/>
      <c r="BM391" s="117"/>
      <c r="BN391" s="117"/>
      <c r="BO391" s="117"/>
      <c r="BP391" s="117"/>
      <c r="BQ391" s="117"/>
      <c r="BR391" s="117"/>
      <c r="BS391" s="117"/>
      <c r="BT391" s="117"/>
      <c r="BU391" s="117"/>
      <c r="BV391" s="117"/>
      <c r="BW391" s="117"/>
      <c r="BX391" s="117"/>
      <c r="BY391" s="117"/>
      <c r="BZ391" s="117"/>
      <c r="CA391" s="117"/>
      <c r="CB391" s="117"/>
      <c r="CC391" s="117"/>
      <c r="CD391" s="117"/>
      <c r="CE391" s="117"/>
      <c r="CF391" s="117"/>
      <c r="CG391" s="117"/>
      <c r="CH391" s="117"/>
      <c r="CI391" s="117"/>
      <c r="CJ391" s="117"/>
      <c r="CK391" s="117"/>
      <c r="CL391" s="117"/>
      <c r="CM391" s="117"/>
      <c r="CN391" s="117"/>
      <c r="CO391" s="117"/>
      <c r="CP391" s="117"/>
      <c r="CQ391" s="117"/>
      <c r="CR391" s="117"/>
      <c r="CS391" s="117"/>
      <c r="CT391" s="117"/>
      <c r="CU391" s="117"/>
      <c r="CV391" s="123"/>
      <c r="CW391" s="21"/>
      <c r="CX391" s="129"/>
    </row>
    <row r="392" spans="1:102" ht="15" customHeight="1" thickBot="1" x14ac:dyDescent="0.3">
      <c r="A392" s="214"/>
      <c r="B392" s="114"/>
      <c r="C392" s="217"/>
      <c r="D392" s="220"/>
      <c r="E392" s="223"/>
      <c r="F392" s="28" t="s">
        <v>20</v>
      </c>
      <c r="G392" s="40"/>
      <c r="H392" s="87"/>
      <c r="I392" s="26"/>
      <c r="J392" s="81"/>
      <c r="K392" s="81"/>
      <c r="L392" s="81"/>
      <c r="M392" s="81"/>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89"/>
      <c r="AK392" s="118"/>
      <c r="AL392" s="118"/>
      <c r="AM392" s="118"/>
      <c r="AN392" s="118"/>
      <c r="AO392" s="118"/>
      <c r="AP392" s="118"/>
      <c r="AQ392" s="118"/>
      <c r="AR392" s="118"/>
      <c r="AS392" s="118"/>
      <c r="AT392" s="118"/>
      <c r="AU392" s="118"/>
      <c r="AV392" s="118"/>
      <c r="AW392" s="118"/>
      <c r="AX392" s="118"/>
      <c r="AY392" s="118"/>
      <c r="AZ392" s="118"/>
      <c r="BA392" s="118"/>
      <c r="BB392" s="118"/>
      <c r="BC392" s="118"/>
      <c r="BD392" s="118"/>
      <c r="BE392" s="118"/>
      <c r="BF392" s="118"/>
      <c r="BG392" s="118"/>
      <c r="BH392" s="118"/>
      <c r="BI392" s="118"/>
      <c r="BJ392" s="118"/>
      <c r="BK392" s="118"/>
      <c r="BL392" s="118"/>
      <c r="BM392" s="118"/>
      <c r="BN392" s="118"/>
      <c r="BO392" s="118"/>
      <c r="BP392" s="118"/>
      <c r="BQ392" s="118"/>
      <c r="BR392" s="118"/>
      <c r="BS392" s="118"/>
      <c r="BT392" s="118"/>
      <c r="BU392" s="118"/>
      <c r="BV392" s="118"/>
      <c r="BW392" s="118"/>
      <c r="BX392" s="118"/>
      <c r="BY392" s="118"/>
      <c r="BZ392" s="118"/>
      <c r="CA392" s="118"/>
      <c r="CB392" s="118"/>
      <c r="CC392" s="118"/>
      <c r="CD392" s="118"/>
      <c r="CE392" s="118"/>
      <c r="CF392" s="118"/>
      <c r="CG392" s="118"/>
      <c r="CH392" s="118"/>
      <c r="CI392" s="118"/>
      <c r="CJ392" s="118"/>
      <c r="CK392" s="118"/>
      <c r="CL392" s="118"/>
      <c r="CM392" s="118"/>
      <c r="CN392" s="118"/>
      <c r="CO392" s="118"/>
      <c r="CP392" s="118"/>
      <c r="CQ392" s="118"/>
      <c r="CR392" s="118"/>
      <c r="CS392" s="118"/>
      <c r="CT392" s="118"/>
      <c r="CU392" s="118"/>
      <c r="CV392" s="124"/>
      <c r="CW392" s="21"/>
      <c r="CX392" s="129"/>
    </row>
    <row r="393" spans="1:102" ht="15" customHeight="1" thickBot="1" x14ac:dyDescent="0.3">
      <c r="A393" s="214"/>
      <c r="B393" s="113" t="s">
        <v>21</v>
      </c>
      <c r="C393" s="217"/>
      <c r="D393" s="220"/>
      <c r="E393" s="223"/>
      <c r="F393" s="28" t="s">
        <v>22</v>
      </c>
      <c r="G393" s="40"/>
      <c r="H393" s="87"/>
      <c r="I393" s="26"/>
      <c r="J393" s="81"/>
      <c r="K393" s="81"/>
      <c r="L393" s="81"/>
      <c r="M393" s="81"/>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89"/>
      <c r="AK393" s="118"/>
      <c r="AL393" s="118"/>
      <c r="AM393" s="118"/>
      <c r="AN393" s="118"/>
      <c r="AO393" s="118"/>
      <c r="AP393" s="118"/>
      <c r="AQ393" s="118"/>
      <c r="AR393" s="118"/>
      <c r="AS393" s="118"/>
      <c r="AT393" s="118"/>
      <c r="AU393" s="118"/>
      <c r="AV393" s="118"/>
      <c r="AW393" s="118"/>
      <c r="AX393" s="118"/>
      <c r="AY393" s="118"/>
      <c r="AZ393" s="118"/>
      <c r="BA393" s="118"/>
      <c r="BB393" s="118"/>
      <c r="BC393" s="118"/>
      <c r="BD393" s="118"/>
      <c r="BE393" s="118"/>
      <c r="BF393" s="118"/>
      <c r="BG393" s="118"/>
      <c r="BH393" s="118"/>
      <c r="BI393" s="118"/>
      <c r="BJ393" s="118"/>
      <c r="BK393" s="118"/>
      <c r="BL393" s="118"/>
      <c r="BM393" s="118"/>
      <c r="BN393" s="118"/>
      <c r="BO393" s="118"/>
      <c r="BP393" s="118"/>
      <c r="BQ393" s="118"/>
      <c r="BR393" s="118"/>
      <c r="BS393" s="118"/>
      <c r="BT393" s="118"/>
      <c r="BU393" s="118"/>
      <c r="BV393" s="118"/>
      <c r="BW393" s="118"/>
      <c r="BX393" s="118"/>
      <c r="BY393" s="118"/>
      <c r="BZ393" s="118"/>
      <c r="CA393" s="118"/>
      <c r="CB393" s="118"/>
      <c r="CC393" s="118"/>
      <c r="CD393" s="118"/>
      <c r="CE393" s="118"/>
      <c r="CF393" s="118"/>
      <c r="CG393" s="118"/>
      <c r="CH393" s="118"/>
      <c r="CI393" s="118"/>
      <c r="CJ393" s="118"/>
      <c r="CK393" s="118"/>
      <c r="CL393" s="118"/>
      <c r="CM393" s="118"/>
      <c r="CN393" s="118"/>
      <c r="CO393" s="118"/>
      <c r="CP393" s="118"/>
      <c r="CQ393" s="118"/>
      <c r="CR393" s="118"/>
      <c r="CS393" s="118"/>
      <c r="CT393" s="118"/>
      <c r="CU393" s="118"/>
      <c r="CV393" s="124"/>
      <c r="CW393" s="21"/>
      <c r="CX393" s="129"/>
    </row>
    <row r="394" spans="1:102" ht="15" customHeight="1" x14ac:dyDescent="0.25">
      <c r="A394" s="214"/>
      <c r="B394" s="210"/>
      <c r="C394" s="217"/>
      <c r="D394" s="220"/>
      <c r="E394" s="223"/>
      <c r="F394" s="29" t="s">
        <v>23</v>
      </c>
      <c r="G394" s="131" t="str">
        <f t="shared" ref="G394" si="125">IF(COUNTIF(I394:CV396,"&gt;0"),"Yes","No")</f>
        <v>No</v>
      </c>
      <c r="H394" s="90"/>
      <c r="I394" s="27"/>
      <c r="J394" s="82"/>
      <c r="K394" s="82"/>
      <c r="L394" s="82"/>
      <c r="M394" s="82"/>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91"/>
      <c r="AK394" s="119"/>
      <c r="AL394" s="119"/>
      <c r="AM394" s="119"/>
      <c r="AN394" s="119"/>
      <c r="AO394" s="119"/>
      <c r="AP394" s="119"/>
      <c r="AQ394" s="119"/>
      <c r="AR394" s="119"/>
      <c r="AS394" s="119"/>
      <c r="AT394" s="119"/>
      <c r="AU394" s="119"/>
      <c r="AV394" s="119"/>
      <c r="AW394" s="119"/>
      <c r="AX394" s="119"/>
      <c r="AY394" s="119"/>
      <c r="AZ394" s="119"/>
      <c r="BA394" s="119"/>
      <c r="BB394" s="119"/>
      <c r="BC394" s="119"/>
      <c r="BD394" s="119"/>
      <c r="BE394" s="119"/>
      <c r="BF394" s="119"/>
      <c r="BG394" s="119"/>
      <c r="BH394" s="119"/>
      <c r="BI394" s="119"/>
      <c r="BJ394" s="119"/>
      <c r="BK394" s="119"/>
      <c r="BL394" s="119"/>
      <c r="BM394" s="119"/>
      <c r="BN394" s="119"/>
      <c r="BO394" s="119"/>
      <c r="BP394" s="119"/>
      <c r="BQ394" s="119"/>
      <c r="BR394" s="119"/>
      <c r="BS394" s="119"/>
      <c r="BT394" s="119"/>
      <c r="BU394" s="119"/>
      <c r="BV394" s="119"/>
      <c r="BW394" s="119"/>
      <c r="BX394" s="119"/>
      <c r="BY394" s="119"/>
      <c r="BZ394" s="119"/>
      <c r="CA394" s="119"/>
      <c r="CB394" s="119"/>
      <c r="CC394" s="119"/>
      <c r="CD394" s="119"/>
      <c r="CE394" s="119"/>
      <c r="CF394" s="119"/>
      <c r="CG394" s="119"/>
      <c r="CH394" s="119"/>
      <c r="CI394" s="119"/>
      <c r="CJ394" s="119"/>
      <c r="CK394" s="119"/>
      <c r="CL394" s="119"/>
      <c r="CM394" s="119"/>
      <c r="CN394" s="119"/>
      <c r="CO394" s="119"/>
      <c r="CP394" s="119"/>
      <c r="CQ394" s="119"/>
      <c r="CR394" s="119"/>
      <c r="CS394" s="119"/>
      <c r="CT394" s="119"/>
      <c r="CU394" s="119"/>
      <c r="CV394" s="125"/>
      <c r="CW394" s="21"/>
      <c r="CX394" s="129"/>
    </row>
    <row r="395" spans="1:102" ht="15" customHeight="1" x14ac:dyDescent="0.25">
      <c r="A395" s="214"/>
      <c r="B395" s="211"/>
      <c r="C395" s="217"/>
      <c r="D395" s="220"/>
      <c r="E395" s="223"/>
      <c r="F395" s="29" t="s">
        <v>24</v>
      </c>
      <c r="G395" s="40"/>
      <c r="H395" s="90"/>
      <c r="I395" s="27"/>
      <c r="J395" s="82"/>
      <c r="K395" s="82"/>
      <c r="L395" s="82"/>
      <c r="M395" s="82"/>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91"/>
      <c r="AK395" s="119"/>
      <c r="AL395" s="119"/>
      <c r="AM395" s="119"/>
      <c r="AN395" s="119"/>
      <c r="AO395" s="119"/>
      <c r="AP395" s="119"/>
      <c r="AQ395" s="119"/>
      <c r="AR395" s="119"/>
      <c r="AS395" s="119"/>
      <c r="AT395" s="119"/>
      <c r="AU395" s="119"/>
      <c r="AV395" s="119"/>
      <c r="AW395" s="119"/>
      <c r="AX395" s="119"/>
      <c r="AY395" s="119"/>
      <c r="AZ395" s="119"/>
      <c r="BA395" s="119"/>
      <c r="BB395" s="119"/>
      <c r="BC395" s="119"/>
      <c r="BD395" s="119"/>
      <c r="BE395" s="119"/>
      <c r="BF395" s="119"/>
      <c r="BG395" s="119"/>
      <c r="BH395" s="119"/>
      <c r="BI395" s="119"/>
      <c r="BJ395" s="119"/>
      <c r="BK395" s="119"/>
      <c r="BL395" s="119"/>
      <c r="BM395" s="119"/>
      <c r="BN395" s="119"/>
      <c r="BO395" s="119"/>
      <c r="BP395" s="119"/>
      <c r="BQ395" s="119"/>
      <c r="BR395" s="119"/>
      <c r="BS395" s="119"/>
      <c r="BT395" s="119"/>
      <c r="BU395" s="119"/>
      <c r="BV395" s="119"/>
      <c r="BW395" s="119"/>
      <c r="BX395" s="119"/>
      <c r="BY395" s="119"/>
      <c r="BZ395" s="119"/>
      <c r="CA395" s="119"/>
      <c r="CB395" s="119"/>
      <c r="CC395" s="119"/>
      <c r="CD395" s="119"/>
      <c r="CE395" s="119"/>
      <c r="CF395" s="119"/>
      <c r="CG395" s="119"/>
      <c r="CH395" s="119"/>
      <c r="CI395" s="119"/>
      <c r="CJ395" s="119"/>
      <c r="CK395" s="119"/>
      <c r="CL395" s="119"/>
      <c r="CM395" s="119"/>
      <c r="CN395" s="119"/>
      <c r="CO395" s="119"/>
      <c r="CP395" s="119"/>
      <c r="CQ395" s="119"/>
      <c r="CR395" s="119"/>
      <c r="CS395" s="119"/>
      <c r="CT395" s="119"/>
      <c r="CU395" s="119"/>
      <c r="CV395" s="125"/>
      <c r="CW395" s="21"/>
      <c r="CX395" s="129"/>
    </row>
    <row r="396" spans="1:102" ht="15" customHeight="1" thickBot="1" x14ac:dyDescent="0.3">
      <c r="A396" s="214"/>
      <c r="B396" s="211"/>
      <c r="C396" s="217"/>
      <c r="D396" s="220"/>
      <c r="E396" s="223"/>
      <c r="F396" s="29" t="s">
        <v>25</v>
      </c>
      <c r="G396" s="40"/>
      <c r="H396" s="90"/>
      <c r="I396" s="27"/>
      <c r="J396" s="82"/>
      <c r="K396" s="82"/>
      <c r="L396" s="82"/>
      <c r="M396" s="82"/>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91"/>
      <c r="AK396" s="119"/>
      <c r="AL396" s="119"/>
      <c r="AM396" s="119"/>
      <c r="AN396" s="119"/>
      <c r="AO396" s="119"/>
      <c r="AP396" s="119"/>
      <c r="AQ396" s="119"/>
      <c r="AR396" s="119"/>
      <c r="AS396" s="119"/>
      <c r="AT396" s="119"/>
      <c r="AU396" s="119"/>
      <c r="AV396" s="119"/>
      <c r="AW396" s="119"/>
      <c r="AX396" s="119"/>
      <c r="AY396" s="119"/>
      <c r="AZ396" s="119"/>
      <c r="BA396" s="119"/>
      <c r="BB396" s="119"/>
      <c r="BC396" s="119"/>
      <c r="BD396" s="119"/>
      <c r="BE396" s="119"/>
      <c r="BF396" s="119"/>
      <c r="BG396" s="119"/>
      <c r="BH396" s="119"/>
      <c r="BI396" s="119"/>
      <c r="BJ396" s="119"/>
      <c r="BK396" s="119"/>
      <c r="BL396" s="119"/>
      <c r="BM396" s="119"/>
      <c r="BN396" s="119"/>
      <c r="BO396" s="119"/>
      <c r="BP396" s="119"/>
      <c r="BQ396" s="119"/>
      <c r="BR396" s="119"/>
      <c r="BS396" s="119"/>
      <c r="BT396" s="119"/>
      <c r="BU396" s="119"/>
      <c r="BV396" s="119"/>
      <c r="BW396" s="119"/>
      <c r="BX396" s="119"/>
      <c r="BY396" s="119"/>
      <c r="BZ396" s="119"/>
      <c r="CA396" s="119"/>
      <c r="CB396" s="119"/>
      <c r="CC396" s="119"/>
      <c r="CD396" s="119"/>
      <c r="CE396" s="119"/>
      <c r="CF396" s="119"/>
      <c r="CG396" s="119"/>
      <c r="CH396" s="119"/>
      <c r="CI396" s="119"/>
      <c r="CJ396" s="119"/>
      <c r="CK396" s="119"/>
      <c r="CL396" s="119"/>
      <c r="CM396" s="119"/>
      <c r="CN396" s="119"/>
      <c r="CO396" s="119"/>
      <c r="CP396" s="119"/>
      <c r="CQ396" s="119"/>
      <c r="CR396" s="119"/>
      <c r="CS396" s="119"/>
      <c r="CT396" s="119"/>
      <c r="CU396" s="119"/>
      <c r="CV396" s="125"/>
      <c r="CW396" s="21"/>
      <c r="CX396" s="129"/>
    </row>
    <row r="397" spans="1:102" ht="15" customHeight="1" x14ac:dyDescent="0.25">
      <c r="A397" s="214"/>
      <c r="B397" s="211"/>
      <c r="C397" s="217"/>
      <c r="D397" s="220"/>
      <c r="E397" s="223"/>
      <c r="F397" s="30" t="s">
        <v>26</v>
      </c>
      <c r="G397" s="132" t="str">
        <f t="shared" ref="G397" si="126">IF(COUNTIF(I397:CV399,"&gt;0"),"Yes","No")</f>
        <v>No</v>
      </c>
      <c r="H397" s="92"/>
      <c r="I397" s="80"/>
      <c r="J397" s="80"/>
      <c r="K397" s="80"/>
      <c r="L397" s="80"/>
      <c r="M397" s="80"/>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93"/>
      <c r="AK397" s="120"/>
      <c r="AL397" s="120"/>
      <c r="AM397" s="120"/>
      <c r="AN397" s="120"/>
      <c r="AO397" s="120"/>
      <c r="AP397" s="120"/>
      <c r="AQ397" s="120"/>
      <c r="AR397" s="120"/>
      <c r="AS397" s="120"/>
      <c r="AT397" s="120"/>
      <c r="AU397" s="120"/>
      <c r="AV397" s="120"/>
      <c r="AW397" s="120"/>
      <c r="AX397" s="120"/>
      <c r="AY397" s="120"/>
      <c r="AZ397" s="120"/>
      <c r="BA397" s="120"/>
      <c r="BB397" s="120"/>
      <c r="BC397" s="120"/>
      <c r="BD397" s="120"/>
      <c r="BE397" s="120"/>
      <c r="BF397" s="120"/>
      <c r="BG397" s="120"/>
      <c r="BH397" s="120"/>
      <c r="BI397" s="120"/>
      <c r="BJ397" s="120"/>
      <c r="BK397" s="120"/>
      <c r="BL397" s="120"/>
      <c r="BM397" s="120"/>
      <c r="BN397" s="120"/>
      <c r="BO397" s="120"/>
      <c r="BP397" s="120"/>
      <c r="BQ397" s="120"/>
      <c r="BR397" s="120"/>
      <c r="BS397" s="120"/>
      <c r="BT397" s="120"/>
      <c r="BU397" s="120"/>
      <c r="BV397" s="120"/>
      <c r="BW397" s="120"/>
      <c r="BX397" s="120"/>
      <c r="BY397" s="120"/>
      <c r="BZ397" s="120"/>
      <c r="CA397" s="120"/>
      <c r="CB397" s="120"/>
      <c r="CC397" s="120"/>
      <c r="CD397" s="120"/>
      <c r="CE397" s="120"/>
      <c r="CF397" s="120"/>
      <c r="CG397" s="120"/>
      <c r="CH397" s="120"/>
      <c r="CI397" s="120"/>
      <c r="CJ397" s="120"/>
      <c r="CK397" s="120"/>
      <c r="CL397" s="120"/>
      <c r="CM397" s="120"/>
      <c r="CN397" s="120"/>
      <c r="CO397" s="120"/>
      <c r="CP397" s="120"/>
      <c r="CQ397" s="120"/>
      <c r="CR397" s="120"/>
      <c r="CS397" s="120"/>
      <c r="CT397" s="120"/>
      <c r="CU397" s="120"/>
      <c r="CV397" s="126"/>
      <c r="CW397" s="21"/>
      <c r="CX397" s="129"/>
    </row>
    <row r="398" spans="1:102" ht="15" customHeight="1" x14ac:dyDescent="0.25">
      <c r="A398" s="214"/>
      <c r="B398" s="211"/>
      <c r="C398" s="217"/>
      <c r="D398" s="220"/>
      <c r="E398" s="223"/>
      <c r="F398" s="30" t="s">
        <v>27</v>
      </c>
      <c r="G398" s="40"/>
      <c r="H398" s="92"/>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93"/>
      <c r="AK398" s="120"/>
      <c r="AL398" s="120"/>
      <c r="AM398" s="120"/>
      <c r="AN398" s="120"/>
      <c r="AO398" s="120"/>
      <c r="AP398" s="120"/>
      <c r="AQ398" s="120"/>
      <c r="AR398" s="120"/>
      <c r="AS398" s="120"/>
      <c r="AT398" s="120"/>
      <c r="AU398" s="120"/>
      <c r="AV398" s="120"/>
      <c r="AW398" s="120"/>
      <c r="AX398" s="120"/>
      <c r="AY398" s="120"/>
      <c r="AZ398" s="120"/>
      <c r="BA398" s="120"/>
      <c r="BB398" s="120"/>
      <c r="BC398" s="120"/>
      <c r="BD398" s="120"/>
      <c r="BE398" s="120"/>
      <c r="BF398" s="120"/>
      <c r="BG398" s="120"/>
      <c r="BH398" s="120"/>
      <c r="BI398" s="120"/>
      <c r="BJ398" s="120"/>
      <c r="BK398" s="120"/>
      <c r="BL398" s="120"/>
      <c r="BM398" s="120"/>
      <c r="BN398" s="120"/>
      <c r="BO398" s="120"/>
      <c r="BP398" s="120"/>
      <c r="BQ398" s="120"/>
      <c r="BR398" s="120"/>
      <c r="BS398" s="120"/>
      <c r="BT398" s="120"/>
      <c r="BU398" s="120"/>
      <c r="BV398" s="120"/>
      <c r="BW398" s="120"/>
      <c r="BX398" s="120"/>
      <c r="BY398" s="120"/>
      <c r="BZ398" s="120"/>
      <c r="CA398" s="120"/>
      <c r="CB398" s="120"/>
      <c r="CC398" s="120"/>
      <c r="CD398" s="120"/>
      <c r="CE398" s="120"/>
      <c r="CF398" s="120"/>
      <c r="CG398" s="120"/>
      <c r="CH398" s="120"/>
      <c r="CI398" s="120"/>
      <c r="CJ398" s="120"/>
      <c r="CK398" s="120"/>
      <c r="CL398" s="120"/>
      <c r="CM398" s="120"/>
      <c r="CN398" s="120"/>
      <c r="CO398" s="120"/>
      <c r="CP398" s="120"/>
      <c r="CQ398" s="120"/>
      <c r="CR398" s="120"/>
      <c r="CS398" s="120"/>
      <c r="CT398" s="120"/>
      <c r="CU398" s="120"/>
      <c r="CV398" s="126"/>
      <c r="CW398" s="21"/>
      <c r="CX398" s="129"/>
    </row>
    <row r="399" spans="1:102" ht="15" customHeight="1" thickBot="1" x14ac:dyDescent="0.3">
      <c r="A399" s="214"/>
      <c r="B399" s="211"/>
      <c r="C399" s="217"/>
      <c r="D399" s="220"/>
      <c r="E399" s="223"/>
      <c r="F399" s="30" t="s">
        <v>28</v>
      </c>
      <c r="G399" s="40"/>
      <c r="H399" s="92"/>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93"/>
      <c r="AK399" s="120"/>
      <c r="AL399" s="120"/>
      <c r="AM399" s="120"/>
      <c r="AN399" s="120"/>
      <c r="AO399" s="120"/>
      <c r="AP399" s="120"/>
      <c r="AQ399" s="120"/>
      <c r="AR399" s="120"/>
      <c r="AS399" s="120"/>
      <c r="AT399" s="120"/>
      <c r="AU399" s="120"/>
      <c r="AV399" s="120"/>
      <c r="AW399" s="120"/>
      <c r="AX399" s="120"/>
      <c r="AY399" s="120"/>
      <c r="AZ399" s="120"/>
      <c r="BA399" s="120"/>
      <c r="BB399" s="120"/>
      <c r="BC399" s="120"/>
      <c r="BD399" s="120"/>
      <c r="BE399" s="120"/>
      <c r="BF399" s="120"/>
      <c r="BG399" s="120"/>
      <c r="BH399" s="120"/>
      <c r="BI399" s="120"/>
      <c r="BJ399" s="120"/>
      <c r="BK399" s="120"/>
      <c r="BL399" s="120"/>
      <c r="BM399" s="120"/>
      <c r="BN399" s="120"/>
      <c r="BO399" s="120"/>
      <c r="BP399" s="120"/>
      <c r="BQ399" s="120"/>
      <c r="BR399" s="120"/>
      <c r="BS399" s="120"/>
      <c r="BT399" s="120"/>
      <c r="BU399" s="120"/>
      <c r="BV399" s="120"/>
      <c r="BW399" s="120"/>
      <c r="BX399" s="120"/>
      <c r="BY399" s="120"/>
      <c r="BZ399" s="120"/>
      <c r="CA399" s="120"/>
      <c r="CB399" s="120"/>
      <c r="CC399" s="120"/>
      <c r="CD399" s="120"/>
      <c r="CE399" s="120"/>
      <c r="CF399" s="120"/>
      <c r="CG399" s="120"/>
      <c r="CH399" s="120"/>
      <c r="CI399" s="120"/>
      <c r="CJ399" s="120"/>
      <c r="CK399" s="120"/>
      <c r="CL399" s="120"/>
      <c r="CM399" s="120"/>
      <c r="CN399" s="120"/>
      <c r="CO399" s="120"/>
      <c r="CP399" s="120"/>
      <c r="CQ399" s="120"/>
      <c r="CR399" s="120"/>
      <c r="CS399" s="120"/>
      <c r="CT399" s="120"/>
      <c r="CU399" s="120"/>
      <c r="CV399" s="126"/>
      <c r="CW399" s="21"/>
      <c r="CX399" s="129"/>
    </row>
    <row r="400" spans="1:102" ht="15" customHeight="1" x14ac:dyDescent="0.25">
      <c r="A400" s="214"/>
      <c r="B400" s="211"/>
      <c r="C400" s="217"/>
      <c r="D400" s="220"/>
      <c r="E400" s="223"/>
      <c r="F400" s="61" t="s">
        <v>29</v>
      </c>
      <c r="G400" s="133" t="str">
        <f t="shared" ref="G400" si="127">IF(COUNTIF(I400:CV402,"&gt;0"),"Yes","No")</f>
        <v>No</v>
      </c>
      <c r="H400" s="94"/>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95"/>
      <c r="AK400" s="121"/>
      <c r="AL400" s="121"/>
      <c r="AM400" s="121"/>
      <c r="AN400" s="121"/>
      <c r="AO400" s="121"/>
      <c r="AP400" s="121"/>
      <c r="AQ400" s="121"/>
      <c r="AR400" s="121"/>
      <c r="AS400" s="121"/>
      <c r="AT400" s="121"/>
      <c r="AU400" s="121"/>
      <c r="AV400" s="121"/>
      <c r="AW400" s="121"/>
      <c r="AX400" s="121"/>
      <c r="AY400" s="121"/>
      <c r="AZ400" s="121"/>
      <c r="BA400" s="121"/>
      <c r="BB400" s="121"/>
      <c r="BC400" s="121"/>
      <c r="BD400" s="121"/>
      <c r="BE400" s="121"/>
      <c r="BF400" s="121"/>
      <c r="BG400" s="121"/>
      <c r="BH400" s="121"/>
      <c r="BI400" s="121"/>
      <c r="BJ400" s="121"/>
      <c r="BK400" s="121"/>
      <c r="BL400" s="121"/>
      <c r="BM400" s="121"/>
      <c r="BN400" s="121"/>
      <c r="BO400" s="121"/>
      <c r="BP400" s="121"/>
      <c r="BQ400" s="121"/>
      <c r="BR400" s="121"/>
      <c r="BS400" s="121"/>
      <c r="BT400" s="121"/>
      <c r="BU400" s="121"/>
      <c r="BV400" s="121"/>
      <c r="BW400" s="121"/>
      <c r="BX400" s="121"/>
      <c r="BY400" s="121"/>
      <c r="BZ400" s="121"/>
      <c r="CA400" s="121"/>
      <c r="CB400" s="121"/>
      <c r="CC400" s="121"/>
      <c r="CD400" s="121"/>
      <c r="CE400" s="121"/>
      <c r="CF400" s="121"/>
      <c r="CG400" s="121"/>
      <c r="CH400" s="121"/>
      <c r="CI400" s="121"/>
      <c r="CJ400" s="121"/>
      <c r="CK400" s="121"/>
      <c r="CL400" s="121"/>
      <c r="CM400" s="121"/>
      <c r="CN400" s="121"/>
      <c r="CO400" s="121"/>
      <c r="CP400" s="121"/>
      <c r="CQ400" s="121"/>
      <c r="CR400" s="121"/>
      <c r="CS400" s="121"/>
      <c r="CT400" s="121"/>
      <c r="CU400" s="121"/>
      <c r="CV400" s="127"/>
      <c r="CW400" s="21"/>
      <c r="CX400" s="129"/>
    </row>
    <row r="401" spans="1:102" ht="15" customHeight="1" x14ac:dyDescent="0.25">
      <c r="A401" s="214"/>
      <c r="B401" s="211"/>
      <c r="C401" s="217"/>
      <c r="D401" s="220"/>
      <c r="E401" s="223"/>
      <c r="F401" s="61" t="s">
        <v>30</v>
      </c>
      <c r="G401" s="40"/>
      <c r="H401" s="94"/>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95"/>
      <c r="AK401" s="121"/>
      <c r="AL401" s="121"/>
      <c r="AM401" s="121"/>
      <c r="AN401" s="121"/>
      <c r="AO401" s="121"/>
      <c r="AP401" s="121"/>
      <c r="AQ401" s="121"/>
      <c r="AR401" s="121"/>
      <c r="AS401" s="121"/>
      <c r="AT401" s="121"/>
      <c r="AU401" s="121"/>
      <c r="AV401" s="121"/>
      <c r="AW401" s="121"/>
      <c r="AX401" s="121"/>
      <c r="AY401" s="121"/>
      <c r="AZ401" s="121"/>
      <c r="BA401" s="121"/>
      <c r="BB401" s="121"/>
      <c r="BC401" s="121"/>
      <c r="BD401" s="121"/>
      <c r="BE401" s="121"/>
      <c r="BF401" s="121"/>
      <c r="BG401" s="121"/>
      <c r="BH401" s="121"/>
      <c r="BI401" s="121"/>
      <c r="BJ401" s="121"/>
      <c r="BK401" s="121"/>
      <c r="BL401" s="121"/>
      <c r="BM401" s="121"/>
      <c r="BN401" s="121"/>
      <c r="BO401" s="121"/>
      <c r="BP401" s="121"/>
      <c r="BQ401" s="121"/>
      <c r="BR401" s="121"/>
      <c r="BS401" s="121"/>
      <c r="BT401" s="121"/>
      <c r="BU401" s="121"/>
      <c r="BV401" s="121"/>
      <c r="BW401" s="121"/>
      <c r="BX401" s="121"/>
      <c r="BY401" s="121"/>
      <c r="BZ401" s="121"/>
      <c r="CA401" s="121"/>
      <c r="CB401" s="121"/>
      <c r="CC401" s="121"/>
      <c r="CD401" s="121"/>
      <c r="CE401" s="121"/>
      <c r="CF401" s="121"/>
      <c r="CG401" s="121"/>
      <c r="CH401" s="121"/>
      <c r="CI401" s="121"/>
      <c r="CJ401" s="121"/>
      <c r="CK401" s="121"/>
      <c r="CL401" s="121"/>
      <c r="CM401" s="121"/>
      <c r="CN401" s="121"/>
      <c r="CO401" s="121"/>
      <c r="CP401" s="121"/>
      <c r="CQ401" s="121"/>
      <c r="CR401" s="121"/>
      <c r="CS401" s="121"/>
      <c r="CT401" s="121"/>
      <c r="CU401" s="121"/>
      <c r="CV401" s="127"/>
      <c r="CW401" s="21"/>
      <c r="CX401" s="129"/>
    </row>
    <row r="402" spans="1:102" ht="15" customHeight="1" thickBot="1" x14ac:dyDescent="0.3">
      <c r="A402" s="215"/>
      <c r="B402" s="212"/>
      <c r="C402" s="218"/>
      <c r="D402" s="221"/>
      <c r="E402" s="224"/>
      <c r="F402" s="63" t="s">
        <v>31</v>
      </c>
      <c r="G402" s="43"/>
      <c r="H402" s="96"/>
      <c r="I402" s="64"/>
      <c r="J402" s="64"/>
      <c r="K402" s="64"/>
      <c r="L402" s="64"/>
      <c r="M402" s="64"/>
      <c r="N402" s="64"/>
      <c r="O402" s="64"/>
      <c r="P402" s="64"/>
      <c r="Q402" s="64"/>
      <c r="R402" s="64"/>
      <c r="S402" s="64"/>
      <c r="T402" s="64"/>
      <c r="U402" s="64"/>
      <c r="V402" s="64"/>
      <c r="W402" s="64"/>
      <c r="X402" s="64"/>
      <c r="Y402" s="64"/>
      <c r="Z402" s="64"/>
      <c r="AA402" s="64"/>
      <c r="AB402" s="64"/>
      <c r="AC402" s="64"/>
      <c r="AD402" s="64"/>
      <c r="AE402" s="64"/>
      <c r="AF402" s="64"/>
      <c r="AG402" s="64"/>
      <c r="AH402" s="64"/>
      <c r="AI402" s="64"/>
      <c r="AJ402" s="97"/>
      <c r="AK402" s="122"/>
      <c r="AL402" s="122"/>
      <c r="AM402" s="122"/>
      <c r="AN402" s="122"/>
      <c r="AO402" s="122"/>
      <c r="AP402" s="122"/>
      <c r="AQ402" s="122"/>
      <c r="AR402" s="122"/>
      <c r="AS402" s="122"/>
      <c r="AT402" s="122"/>
      <c r="AU402" s="122"/>
      <c r="AV402" s="122"/>
      <c r="AW402" s="122"/>
      <c r="AX402" s="122"/>
      <c r="AY402" s="122"/>
      <c r="AZ402" s="122"/>
      <c r="BA402" s="122"/>
      <c r="BB402" s="122"/>
      <c r="BC402" s="122"/>
      <c r="BD402" s="122"/>
      <c r="BE402" s="122"/>
      <c r="BF402" s="122"/>
      <c r="BG402" s="122"/>
      <c r="BH402" s="122"/>
      <c r="BI402" s="122"/>
      <c r="BJ402" s="122"/>
      <c r="BK402" s="122"/>
      <c r="BL402" s="122"/>
      <c r="BM402" s="122"/>
      <c r="BN402" s="122"/>
      <c r="BO402" s="122"/>
      <c r="BP402" s="122"/>
      <c r="BQ402" s="122"/>
      <c r="BR402" s="122"/>
      <c r="BS402" s="122"/>
      <c r="BT402" s="122"/>
      <c r="BU402" s="122"/>
      <c r="BV402" s="122"/>
      <c r="BW402" s="122"/>
      <c r="BX402" s="122"/>
      <c r="BY402" s="122"/>
      <c r="BZ402" s="122"/>
      <c r="CA402" s="122"/>
      <c r="CB402" s="122"/>
      <c r="CC402" s="122"/>
      <c r="CD402" s="122"/>
      <c r="CE402" s="122"/>
      <c r="CF402" s="122"/>
      <c r="CG402" s="122"/>
      <c r="CH402" s="122"/>
      <c r="CI402" s="122"/>
      <c r="CJ402" s="122"/>
      <c r="CK402" s="122"/>
      <c r="CL402" s="122"/>
      <c r="CM402" s="122"/>
      <c r="CN402" s="122"/>
      <c r="CO402" s="122"/>
      <c r="CP402" s="122"/>
      <c r="CQ402" s="122"/>
      <c r="CR402" s="122"/>
      <c r="CS402" s="122"/>
      <c r="CT402" s="122"/>
      <c r="CU402" s="122"/>
      <c r="CV402" s="128"/>
      <c r="CW402" s="21"/>
      <c r="CX402" s="129"/>
    </row>
    <row r="403" spans="1:102" ht="15" customHeight="1" thickBot="1" x14ac:dyDescent="0.3">
      <c r="A403" s="213"/>
      <c r="B403" s="113" t="s">
        <v>17</v>
      </c>
      <c r="C403" s="216"/>
      <c r="D403" s="219"/>
      <c r="E403" s="222"/>
      <c r="F403" s="42" t="s">
        <v>18</v>
      </c>
      <c r="G403" s="22" t="str">
        <f t="shared" ref="G403" si="128">IF(COUNTIF(I403:CV405,"&gt;0"),"Yes","No")</f>
        <v>No</v>
      </c>
      <c r="H403" s="87"/>
      <c r="I403" s="84"/>
      <c r="J403" s="83"/>
      <c r="K403" s="83"/>
      <c r="L403" s="83"/>
      <c r="M403" s="83"/>
      <c r="N403" s="84"/>
      <c r="O403" s="84"/>
      <c r="P403" s="84"/>
      <c r="Q403" s="84"/>
      <c r="R403" s="84"/>
      <c r="S403" s="84"/>
      <c r="T403" s="84"/>
      <c r="U403" s="84"/>
      <c r="V403" s="84"/>
      <c r="W403" s="84"/>
      <c r="X403" s="84"/>
      <c r="Y403" s="84"/>
      <c r="Z403" s="84"/>
      <c r="AA403" s="84"/>
      <c r="AB403" s="84"/>
      <c r="AC403" s="84"/>
      <c r="AD403" s="84"/>
      <c r="AE403" s="84"/>
      <c r="AF403" s="84"/>
      <c r="AG403" s="84"/>
      <c r="AH403" s="84"/>
      <c r="AI403" s="84"/>
      <c r="AJ403" s="88"/>
      <c r="AK403" s="117"/>
      <c r="AL403" s="117"/>
      <c r="AM403" s="117"/>
      <c r="AN403" s="117"/>
      <c r="AO403" s="117"/>
      <c r="AP403" s="117"/>
      <c r="AQ403" s="117"/>
      <c r="AR403" s="117"/>
      <c r="AS403" s="117"/>
      <c r="AT403" s="117"/>
      <c r="AU403" s="117"/>
      <c r="AV403" s="117"/>
      <c r="AW403" s="117"/>
      <c r="AX403" s="117"/>
      <c r="AY403" s="117"/>
      <c r="AZ403" s="117"/>
      <c r="BA403" s="117"/>
      <c r="BB403" s="117"/>
      <c r="BC403" s="117"/>
      <c r="BD403" s="117"/>
      <c r="BE403" s="117"/>
      <c r="BF403" s="117"/>
      <c r="BG403" s="117"/>
      <c r="BH403" s="117"/>
      <c r="BI403" s="117"/>
      <c r="BJ403" s="117"/>
      <c r="BK403" s="117"/>
      <c r="BL403" s="117"/>
      <c r="BM403" s="117"/>
      <c r="BN403" s="117"/>
      <c r="BO403" s="117"/>
      <c r="BP403" s="117"/>
      <c r="BQ403" s="117"/>
      <c r="BR403" s="117"/>
      <c r="BS403" s="117"/>
      <c r="BT403" s="117"/>
      <c r="BU403" s="117"/>
      <c r="BV403" s="117"/>
      <c r="BW403" s="117"/>
      <c r="BX403" s="117"/>
      <c r="BY403" s="117"/>
      <c r="BZ403" s="117"/>
      <c r="CA403" s="117"/>
      <c r="CB403" s="117"/>
      <c r="CC403" s="117"/>
      <c r="CD403" s="117"/>
      <c r="CE403" s="117"/>
      <c r="CF403" s="117"/>
      <c r="CG403" s="117"/>
      <c r="CH403" s="117"/>
      <c r="CI403" s="117"/>
      <c r="CJ403" s="117"/>
      <c r="CK403" s="117"/>
      <c r="CL403" s="117"/>
      <c r="CM403" s="117"/>
      <c r="CN403" s="117"/>
      <c r="CO403" s="117"/>
      <c r="CP403" s="117"/>
      <c r="CQ403" s="117"/>
      <c r="CR403" s="117"/>
      <c r="CS403" s="117"/>
      <c r="CT403" s="117"/>
      <c r="CU403" s="117"/>
      <c r="CV403" s="123"/>
      <c r="CW403" s="21"/>
      <c r="CX403" s="129"/>
    </row>
    <row r="404" spans="1:102" ht="15" customHeight="1" thickBot="1" x14ac:dyDescent="0.3">
      <c r="A404" s="214"/>
      <c r="B404" s="114"/>
      <c r="C404" s="217"/>
      <c r="D404" s="220"/>
      <c r="E404" s="223"/>
      <c r="F404" s="28" t="s">
        <v>20</v>
      </c>
      <c r="G404" s="40"/>
      <c r="H404" s="87"/>
      <c r="I404" s="26"/>
      <c r="J404" s="81"/>
      <c r="K404" s="81"/>
      <c r="L404" s="81"/>
      <c r="M404" s="81"/>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89"/>
      <c r="AK404" s="118"/>
      <c r="AL404" s="118"/>
      <c r="AM404" s="118"/>
      <c r="AN404" s="118"/>
      <c r="AO404" s="118"/>
      <c r="AP404" s="118"/>
      <c r="AQ404" s="118"/>
      <c r="AR404" s="118"/>
      <c r="AS404" s="118"/>
      <c r="AT404" s="118"/>
      <c r="AU404" s="118"/>
      <c r="AV404" s="118"/>
      <c r="AW404" s="118"/>
      <c r="AX404" s="118"/>
      <c r="AY404" s="118"/>
      <c r="AZ404" s="118"/>
      <c r="BA404" s="118"/>
      <c r="BB404" s="118"/>
      <c r="BC404" s="118"/>
      <c r="BD404" s="118"/>
      <c r="BE404" s="118"/>
      <c r="BF404" s="118"/>
      <c r="BG404" s="118"/>
      <c r="BH404" s="118"/>
      <c r="BI404" s="118"/>
      <c r="BJ404" s="118"/>
      <c r="BK404" s="118"/>
      <c r="BL404" s="118"/>
      <c r="BM404" s="118"/>
      <c r="BN404" s="118"/>
      <c r="BO404" s="118"/>
      <c r="BP404" s="118"/>
      <c r="BQ404" s="118"/>
      <c r="BR404" s="118"/>
      <c r="BS404" s="118"/>
      <c r="BT404" s="118"/>
      <c r="BU404" s="118"/>
      <c r="BV404" s="118"/>
      <c r="BW404" s="118"/>
      <c r="BX404" s="118"/>
      <c r="BY404" s="118"/>
      <c r="BZ404" s="118"/>
      <c r="CA404" s="118"/>
      <c r="CB404" s="118"/>
      <c r="CC404" s="118"/>
      <c r="CD404" s="118"/>
      <c r="CE404" s="118"/>
      <c r="CF404" s="118"/>
      <c r="CG404" s="118"/>
      <c r="CH404" s="118"/>
      <c r="CI404" s="118"/>
      <c r="CJ404" s="118"/>
      <c r="CK404" s="118"/>
      <c r="CL404" s="118"/>
      <c r="CM404" s="118"/>
      <c r="CN404" s="118"/>
      <c r="CO404" s="118"/>
      <c r="CP404" s="118"/>
      <c r="CQ404" s="118"/>
      <c r="CR404" s="118"/>
      <c r="CS404" s="118"/>
      <c r="CT404" s="118"/>
      <c r="CU404" s="118"/>
      <c r="CV404" s="124"/>
      <c r="CW404" s="21"/>
      <c r="CX404" s="129"/>
    </row>
    <row r="405" spans="1:102" ht="15" customHeight="1" thickBot="1" x14ac:dyDescent="0.3">
      <c r="A405" s="214"/>
      <c r="B405" s="113" t="s">
        <v>21</v>
      </c>
      <c r="C405" s="217"/>
      <c r="D405" s="220"/>
      <c r="E405" s="223"/>
      <c r="F405" s="28" t="s">
        <v>22</v>
      </c>
      <c r="G405" s="40"/>
      <c r="H405" s="87"/>
      <c r="I405" s="26"/>
      <c r="J405" s="81"/>
      <c r="K405" s="81"/>
      <c r="L405" s="81"/>
      <c r="M405" s="81"/>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89"/>
      <c r="AK405" s="118"/>
      <c r="AL405" s="118"/>
      <c r="AM405" s="118"/>
      <c r="AN405" s="118"/>
      <c r="AO405" s="118"/>
      <c r="AP405" s="118"/>
      <c r="AQ405" s="118"/>
      <c r="AR405" s="118"/>
      <c r="AS405" s="118"/>
      <c r="AT405" s="118"/>
      <c r="AU405" s="118"/>
      <c r="AV405" s="118"/>
      <c r="AW405" s="118"/>
      <c r="AX405" s="118"/>
      <c r="AY405" s="118"/>
      <c r="AZ405" s="118"/>
      <c r="BA405" s="118"/>
      <c r="BB405" s="118"/>
      <c r="BC405" s="118"/>
      <c r="BD405" s="118"/>
      <c r="BE405" s="118"/>
      <c r="BF405" s="118"/>
      <c r="BG405" s="118"/>
      <c r="BH405" s="118"/>
      <c r="BI405" s="118"/>
      <c r="BJ405" s="118"/>
      <c r="BK405" s="118"/>
      <c r="BL405" s="118"/>
      <c r="BM405" s="118"/>
      <c r="BN405" s="118"/>
      <c r="BO405" s="118"/>
      <c r="BP405" s="118"/>
      <c r="BQ405" s="118"/>
      <c r="BR405" s="118"/>
      <c r="BS405" s="118"/>
      <c r="BT405" s="118"/>
      <c r="BU405" s="118"/>
      <c r="BV405" s="118"/>
      <c r="BW405" s="118"/>
      <c r="BX405" s="118"/>
      <c r="BY405" s="118"/>
      <c r="BZ405" s="118"/>
      <c r="CA405" s="118"/>
      <c r="CB405" s="118"/>
      <c r="CC405" s="118"/>
      <c r="CD405" s="118"/>
      <c r="CE405" s="118"/>
      <c r="CF405" s="118"/>
      <c r="CG405" s="118"/>
      <c r="CH405" s="118"/>
      <c r="CI405" s="118"/>
      <c r="CJ405" s="118"/>
      <c r="CK405" s="118"/>
      <c r="CL405" s="118"/>
      <c r="CM405" s="118"/>
      <c r="CN405" s="118"/>
      <c r="CO405" s="118"/>
      <c r="CP405" s="118"/>
      <c r="CQ405" s="118"/>
      <c r="CR405" s="118"/>
      <c r="CS405" s="118"/>
      <c r="CT405" s="118"/>
      <c r="CU405" s="118"/>
      <c r="CV405" s="124"/>
      <c r="CW405" s="21"/>
      <c r="CX405" s="129"/>
    </row>
    <row r="406" spans="1:102" ht="15" customHeight="1" x14ac:dyDescent="0.25">
      <c r="A406" s="214"/>
      <c r="B406" s="210"/>
      <c r="C406" s="217"/>
      <c r="D406" s="220"/>
      <c r="E406" s="223"/>
      <c r="F406" s="29" t="s">
        <v>23</v>
      </c>
      <c r="G406" s="131" t="str">
        <f t="shared" ref="G406" si="129">IF(COUNTIF(I406:CV408,"&gt;0"),"Yes","No")</f>
        <v>No</v>
      </c>
      <c r="H406" s="90"/>
      <c r="I406" s="27"/>
      <c r="J406" s="82"/>
      <c r="K406" s="82"/>
      <c r="L406" s="82"/>
      <c r="M406" s="82"/>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91"/>
      <c r="AK406" s="119"/>
      <c r="AL406" s="119"/>
      <c r="AM406" s="119"/>
      <c r="AN406" s="119"/>
      <c r="AO406" s="119"/>
      <c r="AP406" s="119"/>
      <c r="AQ406" s="119"/>
      <c r="AR406" s="119"/>
      <c r="AS406" s="119"/>
      <c r="AT406" s="119"/>
      <c r="AU406" s="119"/>
      <c r="AV406" s="119"/>
      <c r="AW406" s="119"/>
      <c r="AX406" s="119"/>
      <c r="AY406" s="119"/>
      <c r="AZ406" s="119"/>
      <c r="BA406" s="119"/>
      <c r="BB406" s="119"/>
      <c r="BC406" s="119"/>
      <c r="BD406" s="119"/>
      <c r="BE406" s="119"/>
      <c r="BF406" s="119"/>
      <c r="BG406" s="119"/>
      <c r="BH406" s="119"/>
      <c r="BI406" s="119"/>
      <c r="BJ406" s="119"/>
      <c r="BK406" s="119"/>
      <c r="BL406" s="119"/>
      <c r="BM406" s="119"/>
      <c r="BN406" s="119"/>
      <c r="BO406" s="119"/>
      <c r="BP406" s="119"/>
      <c r="BQ406" s="119"/>
      <c r="BR406" s="119"/>
      <c r="BS406" s="119"/>
      <c r="BT406" s="119"/>
      <c r="BU406" s="119"/>
      <c r="BV406" s="119"/>
      <c r="BW406" s="119"/>
      <c r="BX406" s="119"/>
      <c r="BY406" s="119"/>
      <c r="BZ406" s="119"/>
      <c r="CA406" s="119"/>
      <c r="CB406" s="119"/>
      <c r="CC406" s="119"/>
      <c r="CD406" s="119"/>
      <c r="CE406" s="119"/>
      <c r="CF406" s="119"/>
      <c r="CG406" s="119"/>
      <c r="CH406" s="119"/>
      <c r="CI406" s="119"/>
      <c r="CJ406" s="119"/>
      <c r="CK406" s="119"/>
      <c r="CL406" s="119"/>
      <c r="CM406" s="119"/>
      <c r="CN406" s="119"/>
      <c r="CO406" s="119"/>
      <c r="CP406" s="119"/>
      <c r="CQ406" s="119"/>
      <c r="CR406" s="119"/>
      <c r="CS406" s="119"/>
      <c r="CT406" s="119"/>
      <c r="CU406" s="119"/>
      <c r="CV406" s="125"/>
      <c r="CW406" s="21"/>
      <c r="CX406" s="129"/>
    </row>
    <row r="407" spans="1:102" ht="15" customHeight="1" x14ac:dyDescent="0.25">
      <c r="A407" s="214"/>
      <c r="B407" s="211"/>
      <c r="C407" s="217"/>
      <c r="D407" s="220"/>
      <c r="E407" s="223"/>
      <c r="F407" s="29" t="s">
        <v>24</v>
      </c>
      <c r="G407" s="40"/>
      <c r="H407" s="90"/>
      <c r="I407" s="27"/>
      <c r="J407" s="82"/>
      <c r="K407" s="82"/>
      <c r="L407" s="82"/>
      <c r="M407" s="82"/>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91"/>
      <c r="AK407" s="119"/>
      <c r="AL407" s="119"/>
      <c r="AM407" s="119"/>
      <c r="AN407" s="119"/>
      <c r="AO407" s="119"/>
      <c r="AP407" s="119"/>
      <c r="AQ407" s="119"/>
      <c r="AR407" s="119"/>
      <c r="AS407" s="119"/>
      <c r="AT407" s="119"/>
      <c r="AU407" s="119"/>
      <c r="AV407" s="119"/>
      <c r="AW407" s="119"/>
      <c r="AX407" s="119"/>
      <c r="AY407" s="119"/>
      <c r="AZ407" s="119"/>
      <c r="BA407" s="119"/>
      <c r="BB407" s="119"/>
      <c r="BC407" s="119"/>
      <c r="BD407" s="119"/>
      <c r="BE407" s="119"/>
      <c r="BF407" s="119"/>
      <c r="BG407" s="119"/>
      <c r="BH407" s="119"/>
      <c r="BI407" s="119"/>
      <c r="BJ407" s="119"/>
      <c r="BK407" s="119"/>
      <c r="BL407" s="119"/>
      <c r="BM407" s="119"/>
      <c r="BN407" s="119"/>
      <c r="BO407" s="119"/>
      <c r="BP407" s="119"/>
      <c r="BQ407" s="119"/>
      <c r="BR407" s="119"/>
      <c r="BS407" s="119"/>
      <c r="BT407" s="119"/>
      <c r="BU407" s="119"/>
      <c r="BV407" s="119"/>
      <c r="BW407" s="119"/>
      <c r="BX407" s="119"/>
      <c r="BY407" s="119"/>
      <c r="BZ407" s="119"/>
      <c r="CA407" s="119"/>
      <c r="CB407" s="119"/>
      <c r="CC407" s="119"/>
      <c r="CD407" s="119"/>
      <c r="CE407" s="119"/>
      <c r="CF407" s="119"/>
      <c r="CG407" s="119"/>
      <c r="CH407" s="119"/>
      <c r="CI407" s="119"/>
      <c r="CJ407" s="119"/>
      <c r="CK407" s="119"/>
      <c r="CL407" s="119"/>
      <c r="CM407" s="119"/>
      <c r="CN407" s="119"/>
      <c r="CO407" s="119"/>
      <c r="CP407" s="119"/>
      <c r="CQ407" s="119"/>
      <c r="CR407" s="119"/>
      <c r="CS407" s="119"/>
      <c r="CT407" s="119"/>
      <c r="CU407" s="119"/>
      <c r="CV407" s="125"/>
      <c r="CW407" s="21"/>
      <c r="CX407" s="129"/>
    </row>
    <row r="408" spans="1:102" ht="15" customHeight="1" thickBot="1" x14ac:dyDescent="0.3">
      <c r="A408" s="214"/>
      <c r="B408" s="211"/>
      <c r="C408" s="217"/>
      <c r="D408" s="220"/>
      <c r="E408" s="223"/>
      <c r="F408" s="29" t="s">
        <v>25</v>
      </c>
      <c r="G408" s="40"/>
      <c r="H408" s="90"/>
      <c r="I408" s="27"/>
      <c r="J408" s="82"/>
      <c r="K408" s="82"/>
      <c r="L408" s="82"/>
      <c r="M408" s="82"/>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91"/>
      <c r="AK408" s="119"/>
      <c r="AL408" s="119"/>
      <c r="AM408" s="119"/>
      <c r="AN408" s="119"/>
      <c r="AO408" s="119"/>
      <c r="AP408" s="119"/>
      <c r="AQ408" s="119"/>
      <c r="AR408" s="119"/>
      <c r="AS408" s="119"/>
      <c r="AT408" s="119"/>
      <c r="AU408" s="119"/>
      <c r="AV408" s="119"/>
      <c r="AW408" s="119"/>
      <c r="AX408" s="119"/>
      <c r="AY408" s="119"/>
      <c r="AZ408" s="119"/>
      <c r="BA408" s="119"/>
      <c r="BB408" s="119"/>
      <c r="BC408" s="119"/>
      <c r="BD408" s="119"/>
      <c r="BE408" s="119"/>
      <c r="BF408" s="119"/>
      <c r="BG408" s="119"/>
      <c r="BH408" s="119"/>
      <c r="BI408" s="119"/>
      <c r="BJ408" s="119"/>
      <c r="BK408" s="119"/>
      <c r="BL408" s="119"/>
      <c r="BM408" s="119"/>
      <c r="BN408" s="119"/>
      <c r="BO408" s="119"/>
      <c r="BP408" s="119"/>
      <c r="BQ408" s="119"/>
      <c r="BR408" s="119"/>
      <c r="BS408" s="119"/>
      <c r="BT408" s="119"/>
      <c r="BU408" s="119"/>
      <c r="BV408" s="119"/>
      <c r="BW408" s="119"/>
      <c r="BX408" s="119"/>
      <c r="BY408" s="119"/>
      <c r="BZ408" s="119"/>
      <c r="CA408" s="119"/>
      <c r="CB408" s="119"/>
      <c r="CC408" s="119"/>
      <c r="CD408" s="119"/>
      <c r="CE408" s="119"/>
      <c r="CF408" s="119"/>
      <c r="CG408" s="119"/>
      <c r="CH408" s="119"/>
      <c r="CI408" s="119"/>
      <c r="CJ408" s="119"/>
      <c r="CK408" s="119"/>
      <c r="CL408" s="119"/>
      <c r="CM408" s="119"/>
      <c r="CN408" s="119"/>
      <c r="CO408" s="119"/>
      <c r="CP408" s="119"/>
      <c r="CQ408" s="119"/>
      <c r="CR408" s="119"/>
      <c r="CS408" s="119"/>
      <c r="CT408" s="119"/>
      <c r="CU408" s="119"/>
      <c r="CV408" s="125"/>
      <c r="CW408" s="21"/>
      <c r="CX408" s="129"/>
    </row>
    <row r="409" spans="1:102" ht="15" customHeight="1" x14ac:dyDescent="0.25">
      <c r="A409" s="214"/>
      <c r="B409" s="211"/>
      <c r="C409" s="217"/>
      <c r="D409" s="220"/>
      <c r="E409" s="223"/>
      <c r="F409" s="30" t="s">
        <v>26</v>
      </c>
      <c r="G409" s="132" t="str">
        <f t="shared" ref="G409" si="130">IF(COUNTIF(I409:CV411,"&gt;0"),"Yes","No")</f>
        <v>No</v>
      </c>
      <c r="H409" s="92"/>
      <c r="I409" s="80"/>
      <c r="J409" s="80"/>
      <c r="K409" s="80"/>
      <c r="L409" s="80"/>
      <c r="M409" s="80"/>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93"/>
      <c r="AK409" s="120"/>
      <c r="AL409" s="120"/>
      <c r="AM409" s="120"/>
      <c r="AN409" s="120"/>
      <c r="AO409" s="120"/>
      <c r="AP409" s="120"/>
      <c r="AQ409" s="120"/>
      <c r="AR409" s="120"/>
      <c r="AS409" s="120"/>
      <c r="AT409" s="120"/>
      <c r="AU409" s="120"/>
      <c r="AV409" s="120"/>
      <c r="AW409" s="120"/>
      <c r="AX409" s="120"/>
      <c r="AY409" s="120"/>
      <c r="AZ409" s="120"/>
      <c r="BA409" s="120"/>
      <c r="BB409" s="120"/>
      <c r="BC409" s="120"/>
      <c r="BD409" s="120"/>
      <c r="BE409" s="120"/>
      <c r="BF409" s="120"/>
      <c r="BG409" s="120"/>
      <c r="BH409" s="120"/>
      <c r="BI409" s="120"/>
      <c r="BJ409" s="120"/>
      <c r="BK409" s="120"/>
      <c r="BL409" s="120"/>
      <c r="BM409" s="120"/>
      <c r="BN409" s="120"/>
      <c r="BO409" s="120"/>
      <c r="BP409" s="120"/>
      <c r="BQ409" s="120"/>
      <c r="BR409" s="120"/>
      <c r="BS409" s="120"/>
      <c r="BT409" s="120"/>
      <c r="BU409" s="120"/>
      <c r="BV409" s="120"/>
      <c r="BW409" s="120"/>
      <c r="BX409" s="120"/>
      <c r="BY409" s="120"/>
      <c r="BZ409" s="120"/>
      <c r="CA409" s="120"/>
      <c r="CB409" s="120"/>
      <c r="CC409" s="120"/>
      <c r="CD409" s="120"/>
      <c r="CE409" s="120"/>
      <c r="CF409" s="120"/>
      <c r="CG409" s="120"/>
      <c r="CH409" s="120"/>
      <c r="CI409" s="120"/>
      <c r="CJ409" s="120"/>
      <c r="CK409" s="120"/>
      <c r="CL409" s="120"/>
      <c r="CM409" s="120"/>
      <c r="CN409" s="120"/>
      <c r="CO409" s="120"/>
      <c r="CP409" s="120"/>
      <c r="CQ409" s="120"/>
      <c r="CR409" s="120"/>
      <c r="CS409" s="120"/>
      <c r="CT409" s="120"/>
      <c r="CU409" s="120"/>
      <c r="CV409" s="126"/>
      <c r="CW409" s="21"/>
      <c r="CX409" s="129"/>
    </row>
    <row r="410" spans="1:102" ht="15" customHeight="1" x14ac:dyDescent="0.25">
      <c r="A410" s="214"/>
      <c r="B410" s="211"/>
      <c r="C410" s="217"/>
      <c r="D410" s="220"/>
      <c r="E410" s="223"/>
      <c r="F410" s="30" t="s">
        <v>27</v>
      </c>
      <c r="G410" s="40"/>
      <c r="H410" s="92"/>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93"/>
      <c r="AK410" s="120"/>
      <c r="AL410" s="120"/>
      <c r="AM410" s="120"/>
      <c r="AN410" s="120"/>
      <c r="AO410" s="120"/>
      <c r="AP410" s="120"/>
      <c r="AQ410" s="120"/>
      <c r="AR410" s="120"/>
      <c r="AS410" s="120"/>
      <c r="AT410" s="120"/>
      <c r="AU410" s="120"/>
      <c r="AV410" s="120"/>
      <c r="AW410" s="120"/>
      <c r="AX410" s="120"/>
      <c r="AY410" s="120"/>
      <c r="AZ410" s="120"/>
      <c r="BA410" s="120"/>
      <c r="BB410" s="120"/>
      <c r="BC410" s="120"/>
      <c r="BD410" s="120"/>
      <c r="BE410" s="120"/>
      <c r="BF410" s="120"/>
      <c r="BG410" s="120"/>
      <c r="BH410" s="120"/>
      <c r="BI410" s="120"/>
      <c r="BJ410" s="120"/>
      <c r="BK410" s="120"/>
      <c r="BL410" s="120"/>
      <c r="BM410" s="120"/>
      <c r="BN410" s="120"/>
      <c r="BO410" s="120"/>
      <c r="BP410" s="120"/>
      <c r="BQ410" s="120"/>
      <c r="BR410" s="120"/>
      <c r="BS410" s="120"/>
      <c r="BT410" s="120"/>
      <c r="BU410" s="120"/>
      <c r="BV410" s="120"/>
      <c r="BW410" s="120"/>
      <c r="BX410" s="120"/>
      <c r="BY410" s="120"/>
      <c r="BZ410" s="120"/>
      <c r="CA410" s="120"/>
      <c r="CB410" s="120"/>
      <c r="CC410" s="120"/>
      <c r="CD410" s="120"/>
      <c r="CE410" s="120"/>
      <c r="CF410" s="120"/>
      <c r="CG410" s="120"/>
      <c r="CH410" s="120"/>
      <c r="CI410" s="120"/>
      <c r="CJ410" s="120"/>
      <c r="CK410" s="120"/>
      <c r="CL410" s="120"/>
      <c r="CM410" s="120"/>
      <c r="CN410" s="120"/>
      <c r="CO410" s="120"/>
      <c r="CP410" s="120"/>
      <c r="CQ410" s="120"/>
      <c r="CR410" s="120"/>
      <c r="CS410" s="120"/>
      <c r="CT410" s="120"/>
      <c r="CU410" s="120"/>
      <c r="CV410" s="126"/>
      <c r="CW410" s="21"/>
      <c r="CX410" s="129"/>
    </row>
    <row r="411" spans="1:102" ht="15" customHeight="1" thickBot="1" x14ac:dyDescent="0.3">
      <c r="A411" s="214"/>
      <c r="B411" s="211"/>
      <c r="C411" s="217"/>
      <c r="D411" s="220"/>
      <c r="E411" s="223"/>
      <c r="F411" s="30" t="s">
        <v>28</v>
      </c>
      <c r="G411" s="40"/>
      <c r="H411" s="92"/>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93"/>
      <c r="AK411" s="120"/>
      <c r="AL411" s="120"/>
      <c r="AM411" s="120"/>
      <c r="AN411" s="120"/>
      <c r="AO411" s="120"/>
      <c r="AP411" s="120"/>
      <c r="AQ411" s="120"/>
      <c r="AR411" s="120"/>
      <c r="AS411" s="120"/>
      <c r="AT411" s="120"/>
      <c r="AU411" s="120"/>
      <c r="AV411" s="120"/>
      <c r="AW411" s="120"/>
      <c r="AX411" s="120"/>
      <c r="AY411" s="120"/>
      <c r="AZ411" s="120"/>
      <c r="BA411" s="120"/>
      <c r="BB411" s="120"/>
      <c r="BC411" s="120"/>
      <c r="BD411" s="120"/>
      <c r="BE411" s="120"/>
      <c r="BF411" s="120"/>
      <c r="BG411" s="120"/>
      <c r="BH411" s="120"/>
      <c r="BI411" s="120"/>
      <c r="BJ411" s="120"/>
      <c r="BK411" s="120"/>
      <c r="BL411" s="120"/>
      <c r="BM411" s="120"/>
      <c r="BN411" s="120"/>
      <c r="BO411" s="120"/>
      <c r="BP411" s="120"/>
      <c r="BQ411" s="120"/>
      <c r="BR411" s="120"/>
      <c r="BS411" s="120"/>
      <c r="BT411" s="120"/>
      <c r="BU411" s="120"/>
      <c r="BV411" s="120"/>
      <c r="BW411" s="120"/>
      <c r="BX411" s="120"/>
      <c r="BY411" s="120"/>
      <c r="BZ411" s="120"/>
      <c r="CA411" s="120"/>
      <c r="CB411" s="120"/>
      <c r="CC411" s="120"/>
      <c r="CD411" s="120"/>
      <c r="CE411" s="120"/>
      <c r="CF411" s="120"/>
      <c r="CG411" s="120"/>
      <c r="CH411" s="120"/>
      <c r="CI411" s="120"/>
      <c r="CJ411" s="120"/>
      <c r="CK411" s="120"/>
      <c r="CL411" s="120"/>
      <c r="CM411" s="120"/>
      <c r="CN411" s="120"/>
      <c r="CO411" s="120"/>
      <c r="CP411" s="120"/>
      <c r="CQ411" s="120"/>
      <c r="CR411" s="120"/>
      <c r="CS411" s="120"/>
      <c r="CT411" s="120"/>
      <c r="CU411" s="120"/>
      <c r="CV411" s="126"/>
      <c r="CW411" s="21"/>
      <c r="CX411" s="129"/>
    </row>
    <row r="412" spans="1:102" ht="15" customHeight="1" x14ac:dyDescent="0.25">
      <c r="A412" s="214"/>
      <c r="B412" s="211"/>
      <c r="C412" s="217"/>
      <c r="D412" s="220"/>
      <c r="E412" s="223"/>
      <c r="F412" s="61" t="s">
        <v>29</v>
      </c>
      <c r="G412" s="133" t="str">
        <f t="shared" ref="G412" si="131">IF(COUNTIF(I412:CV414,"&gt;0"),"Yes","No")</f>
        <v>No</v>
      </c>
      <c r="H412" s="94"/>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95"/>
      <c r="AK412" s="121"/>
      <c r="AL412" s="121"/>
      <c r="AM412" s="121"/>
      <c r="AN412" s="121"/>
      <c r="AO412" s="121"/>
      <c r="AP412" s="121"/>
      <c r="AQ412" s="121"/>
      <c r="AR412" s="121"/>
      <c r="AS412" s="121"/>
      <c r="AT412" s="121"/>
      <c r="AU412" s="121"/>
      <c r="AV412" s="121"/>
      <c r="AW412" s="121"/>
      <c r="AX412" s="121"/>
      <c r="AY412" s="121"/>
      <c r="AZ412" s="121"/>
      <c r="BA412" s="121"/>
      <c r="BB412" s="121"/>
      <c r="BC412" s="121"/>
      <c r="BD412" s="121"/>
      <c r="BE412" s="121"/>
      <c r="BF412" s="121"/>
      <c r="BG412" s="121"/>
      <c r="BH412" s="121"/>
      <c r="BI412" s="121"/>
      <c r="BJ412" s="121"/>
      <c r="BK412" s="121"/>
      <c r="BL412" s="121"/>
      <c r="BM412" s="121"/>
      <c r="BN412" s="121"/>
      <c r="BO412" s="121"/>
      <c r="BP412" s="121"/>
      <c r="BQ412" s="121"/>
      <c r="BR412" s="121"/>
      <c r="BS412" s="121"/>
      <c r="BT412" s="121"/>
      <c r="BU412" s="121"/>
      <c r="BV412" s="121"/>
      <c r="BW412" s="121"/>
      <c r="BX412" s="121"/>
      <c r="BY412" s="121"/>
      <c r="BZ412" s="121"/>
      <c r="CA412" s="121"/>
      <c r="CB412" s="121"/>
      <c r="CC412" s="121"/>
      <c r="CD412" s="121"/>
      <c r="CE412" s="121"/>
      <c r="CF412" s="121"/>
      <c r="CG412" s="121"/>
      <c r="CH412" s="121"/>
      <c r="CI412" s="121"/>
      <c r="CJ412" s="121"/>
      <c r="CK412" s="121"/>
      <c r="CL412" s="121"/>
      <c r="CM412" s="121"/>
      <c r="CN412" s="121"/>
      <c r="CO412" s="121"/>
      <c r="CP412" s="121"/>
      <c r="CQ412" s="121"/>
      <c r="CR412" s="121"/>
      <c r="CS412" s="121"/>
      <c r="CT412" s="121"/>
      <c r="CU412" s="121"/>
      <c r="CV412" s="127"/>
      <c r="CW412" s="21"/>
      <c r="CX412" s="129"/>
    </row>
    <row r="413" spans="1:102" ht="15" customHeight="1" x14ac:dyDescent="0.25">
      <c r="A413" s="214"/>
      <c r="B413" s="211"/>
      <c r="C413" s="217"/>
      <c r="D413" s="220"/>
      <c r="E413" s="223"/>
      <c r="F413" s="61" t="s">
        <v>30</v>
      </c>
      <c r="G413" s="40"/>
      <c r="H413" s="94"/>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95"/>
      <c r="AK413" s="121"/>
      <c r="AL413" s="121"/>
      <c r="AM413" s="121"/>
      <c r="AN413" s="121"/>
      <c r="AO413" s="121"/>
      <c r="AP413" s="121"/>
      <c r="AQ413" s="121"/>
      <c r="AR413" s="121"/>
      <c r="AS413" s="121"/>
      <c r="AT413" s="121"/>
      <c r="AU413" s="121"/>
      <c r="AV413" s="121"/>
      <c r="AW413" s="121"/>
      <c r="AX413" s="121"/>
      <c r="AY413" s="121"/>
      <c r="AZ413" s="121"/>
      <c r="BA413" s="121"/>
      <c r="BB413" s="121"/>
      <c r="BC413" s="121"/>
      <c r="BD413" s="121"/>
      <c r="BE413" s="121"/>
      <c r="BF413" s="121"/>
      <c r="BG413" s="121"/>
      <c r="BH413" s="121"/>
      <c r="BI413" s="121"/>
      <c r="BJ413" s="121"/>
      <c r="BK413" s="121"/>
      <c r="BL413" s="121"/>
      <c r="BM413" s="121"/>
      <c r="BN413" s="121"/>
      <c r="BO413" s="121"/>
      <c r="BP413" s="121"/>
      <c r="BQ413" s="121"/>
      <c r="BR413" s="121"/>
      <c r="BS413" s="121"/>
      <c r="BT413" s="121"/>
      <c r="BU413" s="121"/>
      <c r="BV413" s="121"/>
      <c r="BW413" s="121"/>
      <c r="BX413" s="121"/>
      <c r="BY413" s="121"/>
      <c r="BZ413" s="121"/>
      <c r="CA413" s="121"/>
      <c r="CB413" s="121"/>
      <c r="CC413" s="121"/>
      <c r="CD413" s="121"/>
      <c r="CE413" s="121"/>
      <c r="CF413" s="121"/>
      <c r="CG413" s="121"/>
      <c r="CH413" s="121"/>
      <c r="CI413" s="121"/>
      <c r="CJ413" s="121"/>
      <c r="CK413" s="121"/>
      <c r="CL413" s="121"/>
      <c r="CM413" s="121"/>
      <c r="CN413" s="121"/>
      <c r="CO413" s="121"/>
      <c r="CP413" s="121"/>
      <c r="CQ413" s="121"/>
      <c r="CR413" s="121"/>
      <c r="CS413" s="121"/>
      <c r="CT413" s="121"/>
      <c r="CU413" s="121"/>
      <c r="CV413" s="127"/>
      <c r="CW413" s="21"/>
      <c r="CX413" s="129"/>
    </row>
    <row r="414" spans="1:102" ht="15" customHeight="1" thickBot="1" x14ac:dyDescent="0.3">
      <c r="A414" s="215"/>
      <c r="B414" s="212"/>
      <c r="C414" s="218"/>
      <c r="D414" s="221"/>
      <c r="E414" s="224"/>
      <c r="F414" s="63" t="s">
        <v>31</v>
      </c>
      <c r="G414" s="43"/>
      <c r="H414" s="96"/>
      <c r="I414" s="64"/>
      <c r="J414" s="64"/>
      <c r="K414" s="64"/>
      <c r="L414" s="64"/>
      <c r="M414" s="64"/>
      <c r="N414" s="64"/>
      <c r="O414" s="64"/>
      <c r="P414" s="64"/>
      <c r="Q414" s="64"/>
      <c r="R414" s="64"/>
      <c r="S414" s="64"/>
      <c r="T414" s="64"/>
      <c r="U414" s="64"/>
      <c r="V414" s="64"/>
      <c r="W414" s="64"/>
      <c r="X414" s="64"/>
      <c r="Y414" s="64"/>
      <c r="Z414" s="64"/>
      <c r="AA414" s="64"/>
      <c r="AB414" s="64"/>
      <c r="AC414" s="64"/>
      <c r="AD414" s="64"/>
      <c r="AE414" s="64"/>
      <c r="AF414" s="64"/>
      <c r="AG414" s="64"/>
      <c r="AH414" s="64"/>
      <c r="AI414" s="64"/>
      <c r="AJ414" s="97"/>
      <c r="AK414" s="122"/>
      <c r="AL414" s="122"/>
      <c r="AM414" s="122"/>
      <c r="AN414" s="122"/>
      <c r="AO414" s="122"/>
      <c r="AP414" s="122"/>
      <c r="AQ414" s="122"/>
      <c r="AR414" s="122"/>
      <c r="AS414" s="122"/>
      <c r="AT414" s="122"/>
      <c r="AU414" s="122"/>
      <c r="AV414" s="122"/>
      <c r="AW414" s="122"/>
      <c r="AX414" s="122"/>
      <c r="AY414" s="122"/>
      <c r="AZ414" s="122"/>
      <c r="BA414" s="122"/>
      <c r="BB414" s="122"/>
      <c r="BC414" s="122"/>
      <c r="BD414" s="122"/>
      <c r="BE414" s="122"/>
      <c r="BF414" s="122"/>
      <c r="BG414" s="122"/>
      <c r="BH414" s="122"/>
      <c r="BI414" s="122"/>
      <c r="BJ414" s="122"/>
      <c r="BK414" s="122"/>
      <c r="BL414" s="122"/>
      <c r="BM414" s="122"/>
      <c r="BN414" s="122"/>
      <c r="BO414" s="122"/>
      <c r="BP414" s="122"/>
      <c r="BQ414" s="122"/>
      <c r="BR414" s="122"/>
      <c r="BS414" s="122"/>
      <c r="BT414" s="122"/>
      <c r="BU414" s="122"/>
      <c r="BV414" s="122"/>
      <c r="BW414" s="122"/>
      <c r="BX414" s="122"/>
      <c r="BY414" s="122"/>
      <c r="BZ414" s="122"/>
      <c r="CA414" s="122"/>
      <c r="CB414" s="122"/>
      <c r="CC414" s="122"/>
      <c r="CD414" s="122"/>
      <c r="CE414" s="122"/>
      <c r="CF414" s="122"/>
      <c r="CG414" s="122"/>
      <c r="CH414" s="122"/>
      <c r="CI414" s="122"/>
      <c r="CJ414" s="122"/>
      <c r="CK414" s="122"/>
      <c r="CL414" s="122"/>
      <c r="CM414" s="122"/>
      <c r="CN414" s="122"/>
      <c r="CO414" s="122"/>
      <c r="CP414" s="122"/>
      <c r="CQ414" s="122"/>
      <c r="CR414" s="122"/>
      <c r="CS414" s="122"/>
      <c r="CT414" s="122"/>
      <c r="CU414" s="122"/>
      <c r="CV414" s="128"/>
      <c r="CW414" s="21"/>
      <c r="CX414" s="129"/>
    </row>
    <row r="415" spans="1:102" ht="15" customHeight="1" thickBot="1" x14ac:dyDescent="0.3">
      <c r="A415" s="213"/>
      <c r="B415" s="113" t="s">
        <v>17</v>
      </c>
      <c r="C415" s="216"/>
      <c r="D415" s="219"/>
      <c r="E415" s="222"/>
      <c r="F415" s="42" t="s">
        <v>18</v>
      </c>
      <c r="G415" s="22" t="str">
        <f t="shared" ref="G415" si="132">IF(COUNTIF(I415:CV417,"&gt;0"),"Yes","No")</f>
        <v>No</v>
      </c>
      <c r="H415" s="87"/>
      <c r="I415" s="84"/>
      <c r="J415" s="83"/>
      <c r="K415" s="83"/>
      <c r="L415" s="83"/>
      <c r="M415" s="83"/>
      <c r="N415" s="84"/>
      <c r="O415" s="84"/>
      <c r="P415" s="84"/>
      <c r="Q415" s="84"/>
      <c r="R415" s="84"/>
      <c r="S415" s="84"/>
      <c r="T415" s="84"/>
      <c r="U415" s="84"/>
      <c r="V415" s="84"/>
      <c r="W415" s="84"/>
      <c r="X415" s="84"/>
      <c r="Y415" s="84"/>
      <c r="Z415" s="84"/>
      <c r="AA415" s="84"/>
      <c r="AB415" s="84"/>
      <c r="AC415" s="84"/>
      <c r="AD415" s="84"/>
      <c r="AE415" s="84"/>
      <c r="AF415" s="84"/>
      <c r="AG415" s="84"/>
      <c r="AH415" s="84"/>
      <c r="AI415" s="84"/>
      <c r="AJ415" s="88"/>
      <c r="AK415" s="117"/>
      <c r="AL415" s="117"/>
      <c r="AM415" s="117"/>
      <c r="AN415" s="117"/>
      <c r="AO415" s="117"/>
      <c r="AP415" s="117"/>
      <c r="AQ415" s="117"/>
      <c r="AR415" s="117"/>
      <c r="AS415" s="117"/>
      <c r="AT415" s="117"/>
      <c r="AU415" s="117"/>
      <c r="AV415" s="117"/>
      <c r="AW415" s="117"/>
      <c r="AX415" s="117"/>
      <c r="AY415" s="117"/>
      <c r="AZ415" s="117"/>
      <c r="BA415" s="117"/>
      <c r="BB415" s="117"/>
      <c r="BC415" s="117"/>
      <c r="BD415" s="117"/>
      <c r="BE415" s="117"/>
      <c r="BF415" s="117"/>
      <c r="BG415" s="117"/>
      <c r="BH415" s="117"/>
      <c r="BI415" s="117"/>
      <c r="BJ415" s="117"/>
      <c r="BK415" s="117"/>
      <c r="BL415" s="117"/>
      <c r="BM415" s="117"/>
      <c r="BN415" s="117"/>
      <c r="BO415" s="117"/>
      <c r="BP415" s="117"/>
      <c r="BQ415" s="117"/>
      <c r="BR415" s="117"/>
      <c r="BS415" s="117"/>
      <c r="BT415" s="117"/>
      <c r="BU415" s="117"/>
      <c r="BV415" s="117"/>
      <c r="BW415" s="117"/>
      <c r="BX415" s="117"/>
      <c r="BY415" s="117"/>
      <c r="BZ415" s="117"/>
      <c r="CA415" s="117"/>
      <c r="CB415" s="117"/>
      <c r="CC415" s="117"/>
      <c r="CD415" s="117"/>
      <c r="CE415" s="117"/>
      <c r="CF415" s="117"/>
      <c r="CG415" s="117"/>
      <c r="CH415" s="117"/>
      <c r="CI415" s="117"/>
      <c r="CJ415" s="117"/>
      <c r="CK415" s="117"/>
      <c r="CL415" s="117"/>
      <c r="CM415" s="117"/>
      <c r="CN415" s="117"/>
      <c r="CO415" s="117"/>
      <c r="CP415" s="117"/>
      <c r="CQ415" s="117"/>
      <c r="CR415" s="117"/>
      <c r="CS415" s="117"/>
      <c r="CT415" s="117"/>
      <c r="CU415" s="117"/>
      <c r="CV415" s="123"/>
      <c r="CW415" s="21"/>
      <c r="CX415" s="129"/>
    </row>
    <row r="416" spans="1:102" ht="15" customHeight="1" thickBot="1" x14ac:dyDescent="0.3">
      <c r="A416" s="214"/>
      <c r="B416" s="114"/>
      <c r="C416" s="217"/>
      <c r="D416" s="220"/>
      <c r="E416" s="223"/>
      <c r="F416" s="28" t="s">
        <v>20</v>
      </c>
      <c r="G416" s="40"/>
      <c r="H416" s="87"/>
      <c r="I416" s="26"/>
      <c r="J416" s="81"/>
      <c r="K416" s="81"/>
      <c r="L416" s="81"/>
      <c r="M416" s="81"/>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89"/>
      <c r="AK416" s="118"/>
      <c r="AL416" s="118"/>
      <c r="AM416" s="118"/>
      <c r="AN416" s="118"/>
      <c r="AO416" s="118"/>
      <c r="AP416" s="118"/>
      <c r="AQ416" s="118"/>
      <c r="AR416" s="118"/>
      <c r="AS416" s="118"/>
      <c r="AT416" s="118"/>
      <c r="AU416" s="118"/>
      <c r="AV416" s="118"/>
      <c r="AW416" s="118"/>
      <c r="AX416" s="118"/>
      <c r="AY416" s="118"/>
      <c r="AZ416" s="118"/>
      <c r="BA416" s="118"/>
      <c r="BB416" s="118"/>
      <c r="BC416" s="118"/>
      <c r="BD416" s="118"/>
      <c r="BE416" s="118"/>
      <c r="BF416" s="118"/>
      <c r="BG416" s="118"/>
      <c r="BH416" s="118"/>
      <c r="BI416" s="118"/>
      <c r="BJ416" s="118"/>
      <c r="BK416" s="118"/>
      <c r="BL416" s="118"/>
      <c r="BM416" s="118"/>
      <c r="BN416" s="118"/>
      <c r="BO416" s="118"/>
      <c r="BP416" s="118"/>
      <c r="BQ416" s="118"/>
      <c r="BR416" s="118"/>
      <c r="BS416" s="118"/>
      <c r="BT416" s="118"/>
      <c r="BU416" s="118"/>
      <c r="BV416" s="118"/>
      <c r="BW416" s="118"/>
      <c r="BX416" s="118"/>
      <c r="BY416" s="118"/>
      <c r="BZ416" s="118"/>
      <c r="CA416" s="118"/>
      <c r="CB416" s="118"/>
      <c r="CC416" s="118"/>
      <c r="CD416" s="118"/>
      <c r="CE416" s="118"/>
      <c r="CF416" s="118"/>
      <c r="CG416" s="118"/>
      <c r="CH416" s="118"/>
      <c r="CI416" s="118"/>
      <c r="CJ416" s="118"/>
      <c r="CK416" s="118"/>
      <c r="CL416" s="118"/>
      <c r="CM416" s="118"/>
      <c r="CN416" s="118"/>
      <c r="CO416" s="118"/>
      <c r="CP416" s="118"/>
      <c r="CQ416" s="118"/>
      <c r="CR416" s="118"/>
      <c r="CS416" s="118"/>
      <c r="CT416" s="118"/>
      <c r="CU416" s="118"/>
      <c r="CV416" s="124"/>
      <c r="CW416" s="21"/>
      <c r="CX416" s="129"/>
    </row>
    <row r="417" spans="1:102" ht="15" customHeight="1" thickBot="1" x14ac:dyDescent="0.3">
      <c r="A417" s="214"/>
      <c r="B417" s="113" t="s">
        <v>21</v>
      </c>
      <c r="C417" s="217"/>
      <c r="D417" s="220"/>
      <c r="E417" s="223"/>
      <c r="F417" s="28" t="s">
        <v>22</v>
      </c>
      <c r="G417" s="40"/>
      <c r="H417" s="87"/>
      <c r="I417" s="26"/>
      <c r="J417" s="81"/>
      <c r="K417" s="81"/>
      <c r="L417" s="81"/>
      <c r="M417" s="81"/>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89"/>
      <c r="AK417" s="118"/>
      <c r="AL417" s="118"/>
      <c r="AM417" s="118"/>
      <c r="AN417" s="118"/>
      <c r="AO417" s="118"/>
      <c r="AP417" s="118"/>
      <c r="AQ417" s="118"/>
      <c r="AR417" s="118"/>
      <c r="AS417" s="118"/>
      <c r="AT417" s="118"/>
      <c r="AU417" s="118"/>
      <c r="AV417" s="118"/>
      <c r="AW417" s="118"/>
      <c r="AX417" s="118"/>
      <c r="AY417" s="118"/>
      <c r="AZ417" s="118"/>
      <c r="BA417" s="118"/>
      <c r="BB417" s="118"/>
      <c r="BC417" s="118"/>
      <c r="BD417" s="118"/>
      <c r="BE417" s="118"/>
      <c r="BF417" s="118"/>
      <c r="BG417" s="118"/>
      <c r="BH417" s="118"/>
      <c r="BI417" s="118"/>
      <c r="BJ417" s="118"/>
      <c r="BK417" s="118"/>
      <c r="BL417" s="118"/>
      <c r="BM417" s="118"/>
      <c r="BN417" s="118"/>
      <c r="BO417" s="118"/>
      <c r="BP417" s="118"/>
      <c r="BQ417" s="118"/>
      <c r="BR417" s="118"/>
      <c r="BS417" s="118"/>
      <c r="BT417" s="118"/>
      <c r="BU417" s="118"/>
      <c r="BV417" s="118"/>
      <c r="BW417" s="118"/>
      <c r="BX417" s="118"/>
      <c r="BY417" s="118"/>
      <c r="BZ417" s="118"/>
      <c r="CA417" s="118"/>
      <c r="CB417" s="118"/>
      <c r="CC417" s="118"/>
      <c r="CD417" s="118"/>
      <c r="CE417" s="118"/>
      <c r="CF417" s="118"/>
      <c r="CG417" s="118"/>
      <c r="CH417" s="118"/>
      <c r="CI417" s="118"/>
      <c r="CJ417" s="118"/>
      <c r="CK417" s="118"/>
      <c r="CL417" s="118"/>
      <c r="CM417" s="118"/>
      <c r="CN417" s="118"/>
      <c r="CO417" s="118"/>
      <c r="CP417" s="118"/>
      <c r="CQ417" s="118"/>
      <c r="CR417" s="118"/>
      <c r="CS417" s="118"/>
      <c r="CT417" s="118"/>
      <c r="CU417" s="118"/>
      <c r="CV417" s="124"/>
      <c r="CW417" s="21"/>
      <c r="CX417" s="129"/>
    </row>
    <row r="418" spans="1:102" ht="15" customHeight="1" x14ac:dyDescent="0.25">
      <c r="A418" s="214"/>
      <c r="B418" s="210"/>
      <c r="C418" s="217"/>
      <c r="D418" s="220"/>
      <c r="E418" s="223"/>
      <c r="F418" s="29" t="s">
        <v>23</v>
      </c>
      <c r="G418" s="131" t="str">
        <f t="shared" ref="G418" si="133">IF(COUNTIF(I418:CV420,"&gt;0"),"Yes","No")</f>
        <v>No</v>
      </c>
      <c r="H418" s="90"/>
      <c r="I418" s="27"/>
      <c r="J418" s="82"/>
      <c r="K418" s="82"/>
      <c r="L418" s="82"/>
      <c r="M418" s="82"/>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91"/>
      <c r="AK418" s="119"/>
      <c r="AL418" s="119"/>
      <c r="AM418" s="119"/>
      <c r="AN418" s="119"/>
      <c r="AO418" s="119"/>
      <c r="AP418" s="119"/>
      <c r="AQ418" s="119"/>
      <c r="AR418" s="119"/>
      <c r="AS418" s="119"/>
      <c r="AT418" s="119"/>
      <c r="AU418" s="119"/>
      <c r="AV418" s="119"/>
      <c r="AW418" s="119"/>
      <c r="AX418" s="119"/>
      <c r="AY418" s="119"/>
      <c r="AZ418" s="119"/>
      <c r="BA418" s="119"/>
      <c r="BB418" s="119"/>
      <c r="BC418" s="119"/>
      <c r="BD418" s="119"/>
      <c r="BE418" s="119"/>
      <c r="BF418" s="119"/>
      <c r="BG418" s="119"/>
      <c r="BH418" s="119"/>
      <c r="BI418" s="119"/>
      <c r="BJ418" s="119"/>
      <c r="BK418" s="119"/>
      <c r="BL418" s="119"/>
      <c r="BM418" s="119"/>
      <c r="BN418" s="119"/>
      <c r="BO418" s="119"/>
      <c r="BP418" s="119"/>
      <c r="BQ418" s="119"/>
      <c r="BR418" s="119"/>
      <c r="BS418" s="119"/>
      <c r="BT418" s="119"/>
      <c r="BU418" s="119"/>
      <c r="BV418" s="119"/>
      <c r="BW418" s="119"/>
      <c r="BX418" s="119"/>
      <c r="BY418" s="119"/>
      <c r="BZ418" s="119"/>
      <c r="CA418" s="119"/>
      <c r="CB418" s="119"/>
      <c r="CC418" s="119"/>
      <c r="CD418" s="119"/>
      <c r="CE418" s="119"/>
      <c r="CF418" s="119"/>
      <c r="CG418" s="119"/>
      <c r="CH418" s="119"/>
      <c r="CI418" s="119"/>
      <c r="CJ418" s="119"/>
      <c r="CK418" s="119"/>
      <c r="CL418" s="119"/>
      <c r="CM418" s="119"/>
      <c r="CN418" s="119"/>
      <c r="CO418" s="119"/>
      <c r="CP418" s="119"/>
      <c r="CQ418" s="119"/>
      <c r="CR418" s="119"/>
      <c r="CS418" s="119"/>
      <c r="CT418" s="119"/>
      <c r="CU418" s="119"/>
      <c r="CV418" s="125"/>
      <c r="CW418" s="21"/>
      <c r="CX418" s="129"/>
    </row>
    <row r="419" spans="1:102" ht="15" customHeight="1" x14ac:dyDescent="0.25">
      <c r="A419" s="214"/>
      <c r="B419" s="211"/>
      <c r="C419" s="217"/>
      <c r="D419" s="220"/>
      <c r="E419" s="223"/>
      <c r="F419" s="29" t="s">
        <v>24</v>
      </c>
      <c r="G419" s="40"/>
      <c r="H419" s="90"/>
      <c r="I419" s="27"/>
      <c r="J419" s="82"/>
      <c r="K419" s="82"/>
      <c r="L419" s="82"/>
      <c r="M419" s="82"/>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91"/>
      <c r="AK419" s="119"/>
      <c r="AL419" s="119"/>
      <c r="AM419" s="119"/>
      <c r="AN419" s="119"/>
      <c r="AO419" s="119"/>
      <c r="AP419" s="119"/>
      <c r="AQ419" s="119"/>
      <c r="AR419" s="119"/>
      <c r="AS419" s="119"/>
      <c r="AT419" s="119"/>
      <c r="AU419" s="119"/>
      <c r="AV419" s="119"/>
      <c r="AW419" s="119"/>
      <c r="AX419" s="119"/>
      <c r="AY419" s="119"/>
      <c r="AZ419" s="119"/>
      <c r="BA419" s="119"/>
      <c r="BB419" s="119"/>
      <c r="BC419" s="119"/>
      <c r="BD419" s="119"/>
      <c r="BE419" s="119"/>
      <c r="BF419" s="119"/>
      <c r="BG419" s="119"/>
      <c r="BH419" s="119"/>
      <c r="BI419" s="119"/>
      <c r="BJ419" s="119"/>
      <c r="BK419" s="119"/>
      <c r="BL419" s="119"/>
      <c r="BM419" s="119"/>
      <c r="BN419" s="119"/>
      <c r="BO419" s="119"/>
      <c r="BP419" s="119"/>
      <c r="BQ419" s="119"/>
      <c r="BR419" s="119"/>
      <c r="BS419" s="119"/>
      <c r="BT419" s="119"/>
      <c r="BU419" s="119"/>
      <c r="BV419" s="119"/>
      <c r="BW419" s="119"/>
      <c r="BX419" s="119"/>
      <c r="BY419" s="119"/>
      <c r="BZ419" s="119"/>
      <c r="CA419" s="119"/>
      <c r="CB419" s="119"/>
      <c r="CC419" s="119"/>
      <c r="CD419" s="119"/>
      <c r="CE419" s="119"/>
      <c r="CF419" s="119"/>
      <c r="CG419" s="119"/>
      <c r="CH419" s="119"/>
      <c r="CI419" s="119"/>
      <c r="CJ419" s="119"/>
      <c r="CK419" s="119"/>
      <c r="CL419" s="119"/>
      <c r="CM419" s="119"/>
      <c r="CN419" s="119"/>
      <c r="CO419" s="119"/>
      <c r="CP419" s="119"/>
      <c r="CQ419" s="119"/>
      <c r="CR419" s="119"/>
      <c r="CS419" s="119"/>
      <c r="CT419" s="119"/>
      <c r="CU419" s="119"/>
      <c r="CV419" s="125"/>
      <c r="CW419" s="21"/>
      <c r="CX419" s="129"/>
    </row>
    <row r="420" spans="1:102" ht="15" customHeight="1" thickBot="1" x14ac:dyDescent="0.3">
      <c r="A420" s="214"/>
      <c r="B420" s="211"/>
      <c r="C420" s="217"/>
      <c r="D420" s="220"/>
      <c r="E420" s="223"/>
      <c r="F420" s="29" t="s">
        <v>25</v>
      </c>
      <c r="G420" s="40"/>
      <c r="H420" s="90"/>
      <c r="I420" s="27"/>
      <c r="J420" s="82"/>
      <c r="K420" s="82"/>
      <c r="L420" s="82"/>
      <c r="M420" s="82"/>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91"/>
      <c r="AK420" s="119"/>
      <c r="AL420" s="119"/>
      <c r="AM420" s="119"/>
      <c r="AN420" s="119"/>
      <c r="AO420" s="119"/>
      <c r="AP420" s="119"/>
      <c r="AQ420" s="119"/>
      <c r="AR420" s="119"/>
      <c r="AS420" s="119"/>
      <c r="AT420" s="119"/>
      <c r="AU420" s="119"/>
      <c r="AV420" s="119"/>
      <c r="AW420" s="119"/>
      <c r="AX420" s="119"/>
      <c r="AY420" s="119"/>
      <c r="AZ420" s="119"/>
      <c r="BA420" s="119"/>
      <c r="BB420" s="119"/>
      <c r="BC420" s="119"/>
      <c r="BD420" s="119"/>
      <c r="BE420" s="119"/>
      <c r="BF420" s="119"/>
      <c r="BG420" s="119"/>
      <c r="BH420" s="119"/>
      <c r="BI420" s="119"/>
      <c r="BJ420" s="119"/>
      <c r="BK420" s="119"/>
      <c r="BL420" s="119"/>
      <c r="BM420" s="119"/>
      <c r="BN420" s="119"/>
      <c r="BO420" s="119"/>
      <c r="BP420" s="119"/>
      <c r="BQ420" s="119"/>
      <c r="BR420" s="119"/>
      <c r="BS420" s="119"/>
      <c r="BT420" s="119"/>
      <c r="BU420" s="119"/>
      <c r="BV420" s="119"/>
      <c r="BW420" s="119"/>
      <c r="BX420" s="119"/>
      <c r="BY420" s="119"/>
      <c r="BZ420" s="119"/>
      <c r="CA420" s="119"/>
      <c r="CB420" s="119"/>
      <c r="CC420" s="119"/>
      <c r="CD420" s="119"/>
      <c r="CE420" s="119"/>
      <c r="CF420" s="119"/>
      <c r="CG420" s="119"/>
      <c r="CH420" s="119"/>
      <c r="CI420" s="119"/>
      <c r="CJ420" s="119"/>
      <c r="CK420" s="119"/>
      <c r="CL420" s="119"/>
      <c r="CM420" s="119"/>
      <c r="CN420" s="119"/>
      <c r="CO420" s="119"/>
      <c r="CP420" s="119"/>
      <c r="CQ420" s="119"/>
      <c r="CR420" s="119"/>
      <c r="CS420" s="119"/>
      <c r="CT420" s="119"/>
      <c r="CU420" s="119"/>
      <c r="CV420" s="125"/>
      <c r="CW420" s="21"/>
      <c r="CX420" s="129"/>
    </row>
    <row r="421" spans="1:102" ht="15" customHeight="1" x14ac:dyDescent="0.25">
      <c r="A421" s="214"/>
      <c r="B421" s="211"/>
      <c r="C421" s="217"/>
      <c r="D421" s="220"/>
      <c r="E421" s="223"/>
      <c r="F421" s="30" t="s">
        <v>26</v>
      </c>
      <c r="G421" s="132" t="str">
        <f t="shared" ref="G421" si="134">IF(COUNTIF(I421:CV423,"&gt;0"),"Yes","No")</f>
        <v>No</v>
      </c>
      <c r="H421" s="92"/>
      <c r="I421" s="80"/>
      <c r="J421" s="80"/>
      <c r="K421" s="80"/>
      <c r="L421" s="80"/>
      <c r="M421" s="80"/>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93"/>
      <c r="AK421" s="120"/>
      <c r="AL421" s="120"/>
      <c r="AM421" s="120"/>
      <c r="AN421" s="120"/>
      <c r="AO421" s="120"/>
      <c r="AP421" s="120"/>
      <c r="AQ421" s="120"/>
      <c r="AR421" s="120"/>
      <c r="AS421" s="120"/>
      <c r="AT421" s="120"/>
      <c r="AU421" s="120"/>
      <c r="AV421" s="120"/>
      <c r="AW421" s="120"/>
      <c r="AX421" s="120"/>
      <c r="AY421" s="120"/>
      <c r="AZ421" s="120"/>
      <c r="BA421" s="120"/>
      <c r="BB421" s="120"/>
      <c r="BC421" s="120"/>
      <c r="BD421" s="120"/>
      <c r="BE421" s="120"/>
      <c r="BF421" s="120"/>
      <c r="BG421" s="120"/>
      <c r="BH421" s="120"/>
      <c r="BI421" s="120"/>
      <c r="BJ421" s="120"/>
      <c r="BK421" s="120"/>
      <c r="BL421" s="120"/>
      <c r="BM421" s="120"/>
      <c r="BN421" s="120"/>
      <c r="BO421" s="120"/>
      <c r="BP421" s="120"/>
      <c r="BQ421" s="120"/>
      <c r="BR421" s="120"/>
      <c r="BS421" s="120"/>
      <c r="BT421" s="120"/>
      <c r="BU421" s="120"/>
      <c r="BV421" s="120"/>
      <c r="BW421" s="120"/>
      <c r="BX421" s="120"/>
      <c r="BY421" s="120"/>
      <c r="BZ421" s="120"/>
      <c r="CA421" s="120"/>
      <c r="CB421" s="120"/>
      <c r="CC421" s="120"/>
      <c r="CD421" s="120"/>
      <c r="CE421" s="120"/>
      <c r="CF421" s="120"/>
      <c r="CG421" s="120"/>
      <c r="CH421" s="120"/>
      <c r="CI421" s="120"/>
      <c r="CJ421" s="120"/>
      <c r="CK421" s="120"/>
      <c r="CL421" s="120"/>
      <c r="CM421" s="120"/>
      <c r="CN421" s="120"/>
      <c r="CO421" s="120"/>
      <c r="CP421" s="120"/>
      <c r="CQ421" s="120"/>
      <c r="CR421" s="120"/>
      <c r="CS421" s="120"/>
      <c r="CT421" s="120"/>
      <c r="CU421" s="120"/>
      <c r="CV421" s="126"/>
      <c r="CW421" s="21"/>
      <c r="CX421" s="129"/>
    </row>
    <row r="422" spans="1:102" ht="15" customHeight="1" x14ac:dyDescent="0.25">
      <c r="A422" s="214"/>
      <c r="B422" s="211"/>
      <c r="C422" s="217"/>
      <c r="D422" s="220"/>
      <c r="E422" s="223"/>
      <c r="F422" s="30" t="s">
        <v>27</v>
      </c>
      <c r="G422" s="40"/>
      <c r="H422" s="92"/>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93"/>
      <c r="AK422" s="120"/>
      <c r="AL422" s="120"/>
      <c r="AM422" s="120"/>
      <c r="AN422" s="120"/>
      <c r="AO422" s="120"/>
      <c r="AP422" s="120"/>
      <c r="AQ422" s="120"/>
      <c r="AR422" s="120"/>
      <c r="AS422" s="120"/>
      <c r="AT422" s="120"/>
      <c r="AU422" s="120"/>
      <c r="AV422" s="120"/>
      <c r="AW422" s="120"/>
      <c r="AX422" s="120"/>
      <c r="AY422" s="120"/>
      <c r="AZ422" s="120"/>
      <c r="BA422" s="120"/>
      <c r="BB422" s="120"/>
      <c r="BC422" s="120"/>
      <c r="BD422" s="120"/>
      <c r="BE422" s="120"/>
      <c r="BF422" s="120"/>
      <c r="BG422" s="120"/>
      <c r="BH422" s="120"/>
      <c r="BI422" s="120"/>
      <c r="BJ422" s="120"/>
      <c r="BK422" s="120"/>
      <c r="BL422" s="120"/>
      <c r="BM422" s="120"/>
      <c r="BN422" s="120"/>
      <c r="BO422" s="120"/>
      <c r="BP422" s="120"/>
      <c r="BQ422" s="120"/>
      <c r="BR422" s="120"/>
      <c r="BS422" s="120"/>
      <c r="BT422" s="120"/>
      <c r="BU422" s="120"/>
      <c r="BV422" s="120"/>
      <c r="BW422" s="120"/>
      <c r="BX422" s="120"/>
      <c r="BY422" s="120"/>
      <c r="BZ422" s="120"/>
      <c r="CA422" s="120"/>
      <c r="CB422" s="120"/>
      <c r="CC422" s="120"/>
      <c r="CD422" s="120"/>
      <c r="CE422" s="120"/>
      <c r="CF422" s="120"/>
      <c r="CG422" s="120"/>
      <c r="CH422" s="120"/>
      <c r="CI422" s="120"/>
      <c r="CJ422" s="120"/>
      <c r="CK422" s="120"/>
      <c r="CL422" s="120"/>
      <c r="CM422" s="120"/>
      <c r="CN422" s="120"/>
      <c r="CO422" s="120"/>
      <c r="CP422" s="120"/>
      <c r="CQ422" s="120"/>
      <c r="CR422" s="120"/>
      <c r="CS422" s="120"/>
      <c r="CT422" s="120"/>
      <c r="CU422" s="120"/>
      <c r="CV422" s="126"/>
      <c r="CW422" s="21"/>
      <c r="CX422" s="129"/>
    </row>
    <row r="423" spans="1:102" ht="15" customHeight="1" thickBot="1" x14ac:dyDescent="0.3">
      <c r="A423" s="214"/>
      <c r="B423" s="211"/>
      <c r="C423" s="217"/>
      <c r="D423" s="220"/>
      <c r="E423" s="223"/>
      <c r="F423" s="30" t="s">
        <v>28</v>
      </c>
      <c r="G423" s="40"/>
      <c r="H423" s="92"/>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93"/>
      <c r="AK423" s="120"/>
      <c r="AL423" s="120"/>
      <c r="AM423" s="120"/>
      <c r="AN423" s="120"/>
      <c r="AO423" s="120"/>
      <c r="AP423" s="120"/>
      <c r="AQ423" s="120"/>
      <c r="AR423" s="120"/>
      <c r="AS423" s="120"/>
      <c r="AT423" s="120"/>
      <c r="AU423" s="120"/>
      <c r="AV423" s="120"/>
      <c r="AW423" s="120"/>
      <c r="AX423" s="120"/>
      <c r="AY423" s="120"/>
      <c r="AZ423" s="120"/>
      <c r="BA423" s="120"/>
      <c r="BB423" s="120"/>
      <c r="BC423" s="120"/>
      <c r="BD423" s="120"/>
      <c r="BE423" s="120"/>
      <c r="BF423" s="120"/>
      <c r="BG423" s="120"/>
      <c r="BH423" s="120"/>
      <c r="BI423" s="120"/>
      <c r="BJ423" s="120"/>
      <c r="BK423" s="120"/>
      <c r="BL423" s="120"/>
      <c r="BM423" s="120"/>
      <c r="BN423" s="120"/>
      <c r="BO423" s="120"/>
      <c r="BP423" s="120"/>
      <c r="BQ423" s="120"/>
      <c r="BR423" s="120"/>
      <c r="BS423" s="120"/>
      <c r="BT423" s="120"/>
      <c r="BU423" s="120"/>
      <c r="BV423" s="120"/>
      <c r="BW423" s="120"/>
      <c r="BX423" s="120"/>
      <c r="BY423" s="120"/>
      <c r="BZ423" s="120"/>
      <c r="CA423" s="120"/>
      <c r="CB423" s="120"/>
      <c r="CC423" s="120"/>
      <c r="CD423" s="120"/>
      <c r="CE423" s="120"/>
      <c r="CF423" s="120"/>
      <c r="CG423" s="120"/>
      <c r="CH423" s="120"/>
      <c r="CI423" s="120"/>
      <c r="CJ423" s="120"/>
      <c r="CK423" s="120"/>
      <c r="CL423" s="120"/>
      <c r="CM423" s="120"/>
      <c r="CN423" s="120"/>
      <c r="CO423" s="120"/>
      <c r="CP423" s="120"/>
      <c r="CQ423" s="120"/>
      <c r="CR423" s="120"/>
      <c r="CS423" s="120"/>
      <c r="CT423" s="120"/>
      <c r="CU423" s="120"/>
      <c r="CV423" s="126"/>
      <c r="CW423" s="21"/>
      <c r="CX423" s="129"/>
    </row>
    <row r="424" spans="1:102" ht="15" customHeight="1" x14ac:dyDescent="0.25">
      <c r="A424" s="214"/>
      <c r="B424" s="211"/>
      <c r="C424" s="217"/>
      <c r="D424" s="220"/>
      <c r="E424" s="223"/>
      <c r="F424" s="61" t="s">
        <v>29</v>
      </c>
      <c r="G424" s="133" t="str">
        <f t="shared" ref="G424" si="135">IF(COUNTIF(I424:CV426,"&gt;0"),"Yes","No")</f>
        <v>No</v>
      </c>
      <c r="H424" s="94"/>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95"/>
      <c r="AK424" s="121"/>
      <c r="AL424" s="121"/>
      <c r="AM424" s="121"/>
      <c r="AN424" s="121"/>
      <c r="AO424" s="121"/>
      <c r="AP424" s="121"/>
      <c r="AQ424" s="121"/>
      <c r="AR424" s="121"/>
      <c r="AS424" s="121"/>
      <c r="AT424" s="121"/>
      <c r="AU424" s="121"/>
      <c r="AV424" s="121"/>
      <c r="AW424" s="121"/>
      <c r="AX424" s="121"/>
      <c r="AY424" s="121"/>
      <c r="AZ424" s="121"/>
      <c r="BA424" s="121"/>
      <c r="BB424" s="121"/>
      <c r="BC424" s="121"/>
      <c r="BD424" s="121"/>
      <c r="BE424" s="121"/>
      <c r="BF424" s="121"/>
      <c r="BG424" s="121"/>
      <c r="BH424" s="121"/>
      <c r="BI424" s="121"/>
      <c r="BJ424" s="121"/>
      <c r="BK424" s="121"/>
      <c r="BL424" s="121"/>
      <c r="BM424" s="121"/>
      <c r="BN424" s="121"/>
      <c r="BO424" s="121"/>
      <c r="BP424" s="121"/>
      <c r="BQ424" s="121"/>
      <c r="BR424" s="121"/>
      <c r="BS424" s="121"/>
      <c r="BT424" s="121"/>
      <c r="BU424" s="121"/>
      <c r="BV424" s="121"/>
      <c r="BW424" s="121"/>
      <c r="BX424" s="121"/>
      <c r="BY424" s="121"/>
      <c r="BZ424" s="121"/>
      <c r="CA424" s="121"/>
      <c r="CB424" s="121"/>
      <c r="CC424" s="121"/>
      <c r="CD424" s="121"/>
      <c r="CE424" s="121"/>
      <c r="CF424" s="121"/>
      <c r="CG424" s="121"/>
      <c r="CH424" s="121"/>
      <c r="CI424" s="121"/>
      <c r="CJ424" s="121"/>
      <c r="CK424" s="121"/>
      <c r="CL424" s="121"/>
      <c r="CM424" s="121"/>
      <c r="CN424" s="121"/>
      <c r="CO424" s="121"/>
      <c r="CP424" s="121"/>
      <c r="CQ424" s="121"/>
      <c r="CR424" s="121"/>
      <c r="CS424" s="121"/>
      <c r="CT424" s="121"/>
      <c r="CU424" s="121"/>
      <c r="CV424" s="127"/>
      <c r="CW424" s="21"/>
      <c r="CX424" s="129"/>
    </row>
    <row r="425" spans="1:102" ht="15" customHeight="1" x14ac:dyDescent="0.25">
      <c r="A425" s="214"/>
      <c r="B425" s="211"/>
      <c r="C425" s="217"/>
      <c r="D425" s="220"/>
      <c r="E425" s="223"/>
      <c r="F425" s="61" t="s">
        <v>30</v>
      </c>
      <c r="G425" s="40"/>
      <c r="H425" s="94"/>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95"/>
      <c r="AK425" s="121"/>
      <c r="AL425" s="121"/>
      <c r="AM425" s="121"/>
      <c r="AN425" s="121"/>
      <c r="AO425" s="121"/>
      <c r="AP425" s="121"/>
      <c r="AQ425" s="121"/>
      <c r="AR425" s="121"/>
      <c r="AS425" s="121"/>
      <c r="AT425" s="121"/>
      <c r="AU425" s="121"/>
      <c r="AV425" s="121"/>
      <c r="AW425" s="121"/>
      <c r="AX425" s="121"/>
      <c r="AY425" s="121"/>
      <c r="AZ425" s="121"/>
      <c r="BA425" s="121"/>
      <c r="BB425" s="121"/>
      <c r="BC425" s="121"/>
      <c r="BD425" s="121"/>
      <c r="BE425" s="121"/>
      <c r="BF425" s="121"/>
      <c r="BG425" s="121"/>
      <c r="BH425" s="121"/>
      <c r="BI425" s="121"/>
      <c r="BJ425" s="121"/>
      <c r="BK425" s="121"/>
      <c r="BL425" s="121"/>
      <c r="BM425" s="121"/>
      <c r="BN425" s="121"/>
      <c r="BO425" s="121"/>
      <c r="BP425" s="121"/>
      <c r="BQ425" s="121"/>
      <c r="BR425" s="121"/>
      <c r="BS425" s="121"/>
      <c r="BT425" s="121"/>
      <c r="BU425" s="121"/>
      <c r="BV425" s="121"/>
      <c r="BW425" s="121"/>
      <c r="BX425" s="121"/>
      <c r="BY425" s="121"/>
      <c r="BZ425" s="121"/>
      <c r="CA425" s="121"/>
      <c r="CB425" s="121"/>
      <c r="CC425" s="121"/>
      <c r="CD425" s="121"/>
      <c r="CE425" s="121"/>
      <c r="CF425" s="121"/>
      <c r="CG425" s="121"/>
      <c r="CH425" s="121"/>
      <c r="CI425" s="121"/>
      <c r="CJ425" s="121"/>
      <c r="CK425" s="121"/>
      <c r="CL425" s="121"/>
      <c r="CM425" s="121"/>
      <c r="CN425" s="121"/>
      <c r="CO425" s="121"/>
      <c r="CP425" s="121"/>
      <c r="CQ425" s="121"/>
      <c r="CR425" s="121"/>
      <c r="CS425" s="121"/>
      <c r="CT425" s="121"/>
      <c r="CU425" s="121"/>
      <c r="CV425" s="127"/>
      <c r="CW425" s="21"/>
      <c r="CX425" s="129"/>
    </row>
    <row r="426" spans="1:102" ht="15" customHeight="1" thickBot="1" x14ac:dyDescent="0.3">
      <c r="A426" s="215"/>
      <c r="B426" s="212"/>
      <c r="C426" s="218"/>
      <c r="D426" s="221"/>
      <c r="E426" s="224"/>
      <c r="F426" s="63" t="s">
        <v>31</v>
      </c>
      <c r="G426" s="43"/>
      <c r="H426" s="96"/>
      <c r="I426" s="64"/>
      <c r="J426" s="64"/>
      <c r="K426" s="64"/>
      <c r="L426" s="64"/>
      <c r="M426" s="64"/>
      <c r="N426" s="64"/>
      <c r="O426" s="64"/>
      <c r="P426" s="64"/>
      <c r="Q426" s="64"/>
      <c r="R426" s="64"/>
      <c r="S426" s="64"/>
      <c r="T426" s="64"/>
      <c r="U426" s="64"/>
      <c r="V426" s="64"/>
      <c r="W426" s="64"/>
      <c r="X426" s="64"/>
      <c r="Y426" s="64"/>
      <c r="Z426" s="64"/>
      <c r="AA426" s="64"/>
      <c r="AB426" s="64"/>
      <c r="AC426" s="64"/>
      <c r="AD426" s="64"/>
      <c r="AE426" s="64"/>
      <c r="AF426" s="64"/>
      <c r="AG426" s="64"/>
      <c r="AH426" s="64"/>
      <c r="AI426" s="64"/>
      <c r="AJ426" s="97"/>
      <c r="AK426" s="122"/>
      <c r="AL426" s="122"/>
      <c r="AM426" s="122"/>
      <c r="AN426" s="122"/>
      <c r="AO426" s="122"/>
      <c r="AP426" s="122"/>
      <c r="AQ426" s="122"/>
      <c r="AR426" s="122"/>
      <c r="AS426" s="122"/>
      <c r="AT426" s="122"/>
      <c r="AU426" s="122"/>
      <c r="AV426" s="122"/>
      <c r="AW426" s="122"/>
      <c r="AX426" s="122"/>
      <c r="AY426" s="122"/>
      <c r="AZ426" s="122"/>
      <c r="BA426" s="122"/>
      <c r="BB426" s="122"/>
      <c r="BC426" s="122"/>
      <c r="BD426" s="122"/>
      <c r="BE426" s="122"/>
      <c r="BF426" s="122"/>
      <c r="BG426" s="122"/>
      <c r="BH426" s="122"/>
      <c r="BI426" s="122"/>
      <c r="BJ426" s="122"/>
      <c r="BK426" s="122"/>
      <c r="BL426" s="122"/>
      <c r="BM426" s="122"/>
      <c r="BN426" s="122"/>
      <c r="BO426" s="122"/>
      <c r="BP426" s="122"/>
      <c r="BQ426" s="122"/>
      <c r="BR426" s="122"/>
      <c r="BS426" s="122"/>
      <c r="BT426" s="122"/>
      <c r="BU426" s="122"/>
      <c r="BV426" s="122"/>
      <c r="BW426" s="122"/>
      <c r="BX426" s="122"/>
      <c r="BY426" s="122"/>
      <c r="BZ426" s="122"/>
      <c r="CA426" s="122"/>
      <c r="CB426" s="122"/>
      <c r="CC426" s="122"/>
      <c r="CD426" s="122"/>
      <c r="CE426" s="122"/>
      <c r="CF426" s="122"/>
      <c r="CG426" s="122"/>
      <c r="CH426" s="122"/>
      <c r="CI426" s="122"/>
      <c r="CJ426" s="122"/>
      <c r="CK426" s="122"/>
      <c r="CL426" s="122"/>
      <c r="CM426" s="122"/>
      <c r="CN426" s="122"/>
      <c r="CO426" s="122"/>
      <c r="CP426" s="122"/>
      <c r="CQ426" s="122"/>
      <c r="CR426" s="122"/>
      <c r="CS426" s="122"/>
      <c r="CT426" s="122"/>
      <c r="CU426" s="122"/>
      <c r="CV426" s="128"/>
      <c r="CW426" s="21"/>
      <c r="CX426" s="129"/>
    </row>
    <row r="427" spans="1:102" ht="15" customHeight="1" thickBot="1" x14ac:dyDescent="0.3">
      <c r="A427" s="213"/>
      <c r="B427" s="113" t="s">
        <v>17</v>
      </c>
      <c r="C427" s="216"/>
      <c r="D427" s="219"/>
      <c r="E427" s="222"/>
      <c r="F427" s="42" t="s">
        <v>18</v>
      </c>
      <c r="G427" s="22" t="str">
        <f t="shared" ref="G427" si="136">IF(COUNTIF(I427:CV429,"&gt;0"),"Yes","No")</f>
        <v>No</v>
      </c>
      <c r="H427" s="87"/>
      <c r="I427" s="84"/>
      <c r="J427" s="83"/>
      <c r="K427" s="83"/>
      <c r="L427" s="83"/>
      <c r="M427" s="83"/>
      <c r="N427" s="84"/>
      <c r="O427" s="84"/>
      <c r="P427" s="84"/>
      <c r="Q427" s="84"/>
      <c r="R427" s="84"/>
      <c r="S427" s="84"/>
      <c r="T427" s="84"/>
      <c r="U427" s="84"/>
      <c r="V427" s="84"/>
      <c r="W427" s="84"/>
      <c r="X427" s="84"/>
      <c r="Y427" s="84"/>
      <c r="Z427" s="84"/>
      <c r="AA427" s="84"/>
      <c r="AB427" s="84"/>
      <c r="AC427" s="84"/>
      <c r="AD427" s="84"/>
      <c r="AE427" s="84"/>
      <c r="AF427" s="84"/>
      <c r="AG427" s="84"/>
      <c r="AH427" s="84"/>
      <c r="AI427" s="84"/>
      <c r="AJ427" s="88"/>
      <c r="AK427" s="117"/>
      <c r="AL427" s="117"/>
      <c r="AM427" s="117"/>
      <c r="AN427" s="117"/>
      <c r="AO427" s="117"/>
      <c r="AP427" s="117"/>
      <c r="AQ427" s="117"/>
      <c r="AR427" s="117"/>
      <c r="AS427" s="117"/>
      <c r="AT427" s="117"/>
      <c r="AU427" s="117"/>
      <c r="AV427" s="117"/>
      <c r="AW427" s="117"/>
      <c r="AX427" s="117"/>
      <c r="AY427" s="117"/>
      <c r="AZ427" s="117"/>
      <c r="BA427" s="117"/>
      <c r="BB427" s="117"/>
      <c r="BC427" s="117"/>
      <c r="BD427" s="117"/>
      <c r="BE427" s="117"/>
      <c r="BF427" s="117"/>
      <c r="BG427" s="117"/>
      <c r="BH427" s="117"/>
      <c r="BI427" s="117"/>
      <c r="BJ427" s="117"/>
      <c r="BK427" s="117"/>
      <c r="BL427" s="117"/>
      <c r="BM427" s="117"/>
      <c r="BN427" s="117"/>
      <c r="BO427" s="117"/>
      <c r="BP427" s="117"/>
      <c r="BQ427" s="117"/>
      <c r="BR427" s="117"/>
      <c r="BS427" s="117"/>
      <c r="BT427" s="117"/>
      <c r="BU427" s="117"/>
      <c r="BV427" s="117"/>
      <c r="BW427" s="117"/>
      <c r="BX427" s="117"/>
      <c r="BY427" s="117"/>
      <c r="BZ427" s="117"/>
      <c r="CA427" s="117"/>
      <c r="CB427" s="117"/>
      <c r="CC427" s="117"/>
      <c r="CD427" s="117"/>
      <c r="CE427" s="117"/>
      <c r="CF427" s="117"/>
      <c r="CG427" s="117"/>
      <c r="CH427" s="117"/>
      <c r="CI427" s="117"/>
      <c r="CJ427" s="117"/>
      <c r="CK427" s="117"/>
      <c r="CL427" s="117"/>
      <c r="CM427" s="117"/>
      <c r="CN427" s="117"/>
      <c r="CO427" s="117"/>
      <c r="CP427" s="117"/>
      <c r="CQ427" s="117"/>
      <c r="CR427" s="117"/>
      <c r="CS427" s="117"/>
      <c r="CT427" s="117"/>
      <c r="CU427" s="117"/>
      <c r="CV427" s="123"/>
      <c r="CW427" s="21"/>
      <c r="CX427" s="129"/>
    </row>
    <row r="428" spans="1:102" ht="15" customHeight="1" thickBot="1" x14ac:dyDescent="0.3">
      <c r="A428" s="214"/>
      <c r="B428" s="114"/>
      <c r="C428" s="217"/>
      <c r="D428" s="220"/>
      <c r="E428" s="223"/>
      <c r="F428" s="28" t="s">
        <v>20</v>
      </c>
      <c r="G428" s="40"/>
      <c r="H428" s="87"/>
      <c r="I428" s="26"/>
      <c r="J428" s="81"/>
      <c r="K428" s="81"/>
      <c r="L428" s="81"/>
      <c r="M428" s="81"/>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89"/>
      <c r="AK428" s="118"/>
      <c r="AL428" s="118"/>
      <c r="AM428" s="118"/>
      <c r="AN428" s="118"/>
      <c r="AO428" s="118"/>
      <c r="AP428" s="118"/>
      <c r="AQ428" s="118"/>
      <c r="AR428" s="118"/>
      <c r="AS428" s="118"/>
      <c r="AT428" s="118"/>
      <c r="AU428" s="118"/>
      <c r="AV428" s="118"/>
      <c r="AW428" s="118"/>
      <c r="AX428" s="118"/>
      <c r="AY428" s="118"/>
      <c r="AZ428" s="118"/>
      <c r="BA428" s="118"/>
      <c r="BB428" s="118"/>
      <c r="BC428" s="118"/>
      <c r="BD428" s="118"/>
      <c r="BE428" s="118"/>
      <c r="BF428" s="118"/>
      <c r="BG428" s="118"/>
      <c r="BH428" s="118"/>
      <c r="BI428" s="118"/>
      <c r="BJ428" s="118"/>
      <c r="BK428" s="118"/>
      <c r="BL428" s="118"/>
      <c r="BM428" s="118"/>
      <c r="BN428" s="118"/>
      <c r="BO428" s="118"/>
      <c r="BP428" s="118"/>
      <c r="BQ428" s="118"/>
      <c r="BR428" s="118"/>
      <c r="BS428" s="118"/>
      <c r="BT428" s="118"/>
      <c r="BU428" s="118"/>
      <c r="BV428" s="118"/>
      <c r="BW428" s="118"/>
      <c r="BX428" s="118"/>
      <c r="BY428" s="118"/>
      <c r="BZ428" s="118"/>
      <c r="CA428" s="118"/>
      <c r="CB428" s="118"/>
      <c r="CC428" s="118"/>
      <c r="CD428" s="118"/>
      <c r="CE428" s="118"/>
      <c r="CF428" s="118"/>
      <c r="CG428" s="118"/>
      <c r="CH428" s="118"/>
      <c r="CI428" s="118"/>
      <c r="CJ428" s="118"/>
      <c r="CK428" s="118"/>
      <c r="CL428" s="118"/>
      <c r="CM428" s="118"/>
      <c r="CN428" s="118"/>
      <c r="CO428" s="118"/>
      <c r="CP428" s="118"/>
      <c r="CQ428" s="118"/>
      <c r="CR428" s="118"/>
      <c r="CS428" s="118"/>
      <c r="CT428" s="118"/>
      <c r="CU428" s="118"/>
      <c r="CV428" s="124"/>
      <c r="CW428" s="21"/>
      <c r="CX428" s="129"/>
    </row>
    <row r="429" spans="1:102" ht="15" customHeight="1" thickBot="1" x14ac:dyDescent="0.3">
      <c r="A429" s="214"/>
      <c r="B429" s="113" t="s">
        <v>21</v>
      </c>
      <c r="C429" s="217"/>
      <c r="D429" s="220"/>
      <c r="E429" s="223"/>
      <c r="F429" s="28" t="s">
        <v>22</v>
      </c>
      <c r="G429" s="40"/>
      <c r="H429" s="87"/>
      <c r="I429" s="26"/>
      <c r="J429" s="81"/>
      <c r="K429" s="81"/>
      <c r="L429" s="81"/>
      <c r="M429" s="81"/>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89"/>
      <c r="AK429" s="118"/>
      <c r="AL429" s="118"/>
      <c r="AM429" s="118"/>
      <c r="AN429" s="118"/>
      <c r="AO429" s="118"/>
      <c r="AP429" s="118"/>
      <c r="AQ429" s="118"/>
      <c r="AR429" s="118"/>
      <c r="AS429" s="118"/>
      <c r="AT429" s="118"/>
      <c r="AU429" s="118"/>
      <c r="AV429" s="118"/>
      <c r="AW429" s="118"/>
      <c r="AX429" s="118"/>
      <c r="AY429" s="118"/>
      <c r="AZ429" s="118"/>
      <c r="BA429" s="118"/>
      <c r="BB429" s="118"/>
      <c r="BC429" s="118"/>
      <c r="BD429" s="118"/>
      <c r="BE429" s="118"/>
      <c r="BF429" s="118"/>
      <c r="BG429" s="118"/>
      <c r="BH429" s="118"/>
      <c r="BI429" s="118"/>
      <c r="BJ429" s="118"/>
      <c r="BK429" s="118"/>
      <c r="BL429" s="118"/>
      <c r="BM429" s="118"/>
      <c r="BN429" s="118"/>
      <c r="BO429" s="118"/>
      <c r="BP429" s="118"/>
      <c r="BQ429" s="118"/>
      <c r="BR429" s="118"/>
      <c r="BS429" s="118"/>
      <c r="BT429" s="118"/>
      <c r="BU429" s="118"/>
      <c r="BV429" s="118"/>
      <c r="BW429" s="118"/>
      <c r="BX429" s="118"/>
      <c r="BY429" s="118"/>
      <c r="BZ429" s="118"/>
      <c r="CA429" s="118"/>
      <c r="CB429" s="118"/>
      <c r="CC429" s="118"/>
      <c r="CD429" s="118"/>
      <c r="CE429" s="118"/>
      <c r="CF429" s="118"/>
      <c r="CG429" s="118"/>
      <c r="CH429" s="118"/>
      <c r="CI429" s="118"/>
      <c r="CJ429" s="118"/>
      <c r="CK429" s="118"/>
      <c r="CL429" s="118"/>
      <c r="CM429" s="118"/>
      <c r="CN429" s="118"/>
      <c r="CO429" s="118"/>
      <c r="CP429" s="118"/>
      <c r="CQ429" s="118"/>
      <c r="CR429" s="118"/>
      <c r="CS429" s="118"/>
      <c r="CT429" s="118"/>
      <c r="CU429" s="118"/>
      <c r="CV429" s="124"/>
      <c r="CW429" s="21"/>
      <c r="CX429" s="129"/>
    </row>
    <row r="430" spans="1:102" ht="15" customHeight="1" x14ac:dyDescent="0.25">
      <c r="A430" s="214"/>
      <c r="B430" s="210"/>
      <c r="C430" s="217"/>
      <c r="D430" s="220"/>
      <c r="E430" s="223"/>
      <c r="F430" s="29" t="s">
        <v>23</v>
      </c>
      <c r="G430" s="131" t="str">
        <f t="shared" ref="G430" si="137">IF(COUNTIF(I430:CV432,"&gt;0"),"Yes","No")</f>
        <v>No</v>
      </c>
      <c r="H430" s="90"/>
      <c r="I430" s="27"/>
      <c r="J430" s="82"/>
      <c r="K430" s="82"/>
      <c r="L430" s="82"/>
      <c r="M430" s="82"/>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91"/>
      <c r="AK430" s="119"/>
      <c r="AL430" s="119"/>
      <c r="AM430" s="119"/>
      <c r="AN430" s="119"/>
      <c r="AO430" s="119"/>
      <c r="AP430" s="119"/>
      <c r="AQ430" s="119"/>
      <c r="AR430" s="119"/>
      <c r="AS430" s="119"/>
      <c r="AT430" s="119"/>
      <c r="AU430" s="119"/>
      <c r="AV430" s="119"/>
      <c r="AW430" s="119"/>
      <c r="AX430" s="119"/>
      <c r="AY430" s="119"/>
      <c r="AZ430" s="119"/>
      <c r="BA430" s="119"/>
      <c r="BB430" s="119"/>
      <c r="BC430" s="119"/>
      <c r="BD430" s="119"/>
      <c r="BE430" s="119"/>
      <c r="BF430" s="119"/>
      <c r="BG430" s="119"/>
      <c r="BH430" s="119"/>
      <c r="BI430" s="119"/>
      <c r="BJ430" s="119"/>
      <c r="BK430" s="119"/>
      <c r="BL430" s="119"/>
      <c r="BM430" s="119"/>
      <c r="BN430" s="119"/>
      <c r="BO430" s="119"/>
      <c r="BP430" s="119"/>
      <c r="BQ430" s="119"/>
      <c r="BR430" s="119"/>
      <c r="BS430" s="119"/>
      <c r="BT430" s="119"/>
      <c r="BU430" s="119"/>
      <c r="BV430" s="119"/>
      <c r="BW430" s="119"/>
      <c r="BX430" s="119"/>
      <c r="BY430" s="119"/>
      <c r="BZ430" s="119"/>
      <c r="CA430" s="119"/>
      <c r="CB430" s="119"/>
      <c r="CC430" s="119"/>
      <c r="CD430" s="119"/>
      <c r="CE430" s="119"/>
      <c r="CF430" s="119"/>
      <c r="CG430" s="119"/>
      <c r="CH430" s="119"/>
      <c r="CI430" s="119"/>
      <c r="CJ430" s="119"/>
      <c r="CK430" s="119"/>
      <c r="CL430" s="119"/>
      <c r="CM430" s="119"/>
      <c r="CN430" s="119"/>
      <c r="CO430" s="119"/>
      <c r="CP430" s="119"/>
      <c r="CQ430" s="119"/>
      <c r="CR430" s="119"/>
      <c r="CS430" s="119"/>
      <c r="CT430" s="119"/>
      <c r="CU430" s="119"/>
      <c r="CV430" s="125"/>
      <c r="CW430" s="21"/>
      <c r="CX430" s="129"/>
    </row>
    <row r="431" spans="1:102" ht="15" customHeight="1" x14ac:dyDescent="0.25">
      <c r="A431" s="214"/>
      <c r="B431" s="211"/>
      <c r="C431" s="217"/>
      <c r="D431" s="220"/>
      <c r="E431" s="223"/>
      <c r="F431" s="29" t="s">
        <v>24</v>
      </c>
      <c r="G431" s="40"/>
      <c r="H431" s="90"/>
      <c r="I431" s="27"/>
      <c r="J431" s="82"/>
      <c r="K431" s="82"/>
      <c r="L431" s="82"/>
      <c r="M431" s="82"/>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91"/>
      <c r="AK431" s="119"/>
      <c r="AL431" s="119"/>
      <c r="AM431" s="119"/>
      <c r="AN431" s="119"/>
      <c r="AO431" s="119"/>
      <c r="AP431" s="119"/>
      <c r="AQ431" s="119"/>
      <c r="AR431" s="119"/>
      <c r="AS431" s="119"/>
      <c r="AT431" s="119"/>
      <c r="AU431" s="119"/>
      <c r="AV431" s="119"/>
      <c r="AW431" s="119"/>
      <c r="AX431" s="119"/>
      <c r="AY431" s="119"/>
      <c r="AZ431" s="119"/>
      <c r="BA431" s="119"/>
      <c r="BB431" s="119"/>
      <c r="BC431" s="119"/>
      <c r="BD431" s="119"/>
      <c r="BE431" s="119"/>
      <c r="BF431" s="119"/>
      <c r="BG431" s="119"/>
      <c r="BH431" s="119"/>
      <c r="BI431" s="119"/>
      <c r="BJ431" s="119"/>
      <c r="BK431" s="119"/>
      <c r="BL431" s="119"/>
      <c r="BM431" s="119"/>
      <c r="BN431" s="119"/>
      <c r="BO431" s="119"/>
      <c r="BP431" s="119"/>
      <c r="BQ431" s="119"/>
      <c r="BR431" s="119"/>
      <c r="BS431" s="119"/>
      <c r="BT431" s="119"/>
      <c r="BU431" s="119"/>
      <c r="BV431" s="119"/>
      <c r="BW431" s="119"/>
      <c r="BX431" s="119"/>
      <c r="BY431" s="119"/>
      <c r="BZ431" s="119"/>
      <c r="CA431" s="119"/>
      <c r="CB431" s="119"/>
      <c r="CC431" s="119"/>
      <c r="CD431" s="119"/>
      <c r="CE431" s="119"/>
      <c r="CF431" s="119"/>
      <c r="CG431" s="119"/>
      <c r="CH431" s="119"/>
      <c r="CI431" s="119"/>
      <c r="CJ431" s="119"/>
      <c r="CK431" s="119"/>
      <c r="CL431" s="119"/>
      <c r="CM431" s="119"/>
      <c r="CN431" s="119"/>
      <c r="CO431" s="119"/>
      <c r="CP431" s="119"/>
      <c r="CQ431" s="119"/>
      <c r="CR431" s="119"/>
      <c r="CS431" s="119"/>
      <c r="CT431" s="119"/>
      <c r="CU431" s="119"/>
      <c r="CV431" s="125"/>
      <c r="CW431" s="21"/>
      <c r="CX431" s="129"/>
    </row>
    <row r="432" spans="1:102" ht="15" customHeight="1" thickBot="1" x14ac:dyDescent="0.3">
      <c r="A432" s="214"/>
      <c r="B432" s="211"/>
      <c r="C432" s="217"/>
      <c r="D432" s="220"/>
      <c r="E432" s="223"/>
      <c r="F432" s="29" t="s">
        <v>25</v>
      </c>
      <c r="G432" s="40"/>
      <c r="H432" s="90"/>
      <c r="I432" s="27"/>
      <c r="J432" s="82"/>
      <c r="K432" s="82"/>
      <c r="L432" s="82"/>
      <c r="M432" s="82"/>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91"/>
      <c r="AK432" s="119"/>
      <c r="AL432" s="119"/>
      <c r="AM432" s="119"/>
      <c r="AN432" s="119"/>
      <c r="AO432" s="119"/>
      <c r="AP432" s="119"/>
      <c r="AQ432" s="119"/>
      <c r="AR432" s="119"/>
      <c r="AS432" s="119"/>
      <c r="AT432" s="119"/>
      <c r="AU432" s="119"/>
      <c r="AV432" s="119"/>
      <c r="AW432" s="119"/>
      <c r="AX432" s="119"/>
      <c r="AY432" s="119"/>
      <c r="AZ432" s="119"/>
      <c r="BA432" s="119"/>
      <c r="BB432" s="119"/>
      <c r="BC432" s="119"/>
      <c r="BD432" s="119"/>
      <c r="BE432" s="119"/>
      <c r="BF432" s="119"/>
      <c r="BG432" s="119"/>
      <c r="BH432" s="119"/>
      <c r="BI432" s="119"/>
      <c r="BJ432" s="119"/>
      <c r="BK432" s="119"/>
      <c r="BL432" s="119"/>
      <c r="BM432" s="119"/>
      <c r="BN432" s="119"/>
      <c r="BO432" s="119"/>
      <c r="BP432" s="119"/>
      <c r="BQ432" s="119"/>
      <c r="BR432" s="119"/>
      <c r="BS432" s="119"/>
      <c r="BT432" s="119"/>
      <c r="BU432" s="119"/>
      <c r="BV432" s="119"/>
      <c r="BW432" s="119"/>
      <c r="BX432" s="119"/>
      <c r="BY432" s="119"/>
      <c r="BZ432" s="119"/>
      <c r="CA432" s="119"/>
      <c r="CB432" s="119"/>
      <c r="CC432" s="119"/>
      <c r="CD432" s="119"/>
      <c r="CE432" s="119"/>
      <c r="CF432" s="119"/>
      <c r="CG432" s="119"/>
      <c r="CH432" s="119"/>
      <c r="CI432" s="119"/>
      <c r="CJ432" s="119"/>
      <c r="CK432" s="119"/>
      <c r="CL432" s="119"/>
      <c r="CM432" s="119"/>
      <c r="CN432" s="119"/>
      <c r="CO432" s="119"/>
      <c r="CP432" s="119"/>
      <c r="CQ432" s="119"/>
      <c r="CR432" s="119"/>
      <c r="CS432" s="119"/>
      <c r="CT432" s="119"/>
      <c r="CU432" s="119"/>
      <c r="CV432" s="125"/>
      <c r="CW432" s="21"/>
      <c r="CX432" s="129"/>
    </row>
    <row r="433" spans="1:102" ht="15" customHeight="1" x14ac:dyDescent="0.25">
      <c r="A433" s="214"/>
      <c r="B433" s="211"/>
      <c r="C433" s="217"/>
      <c r="D433" s="220"/>
      <c r="E433" s="223"/>
      <c r="F433" s="30" t="s">
        <v>26</v>
      </c>
      <c r="G433" s="132" t="str">
        <f t="shared" ref="G433" si="138">IF(COUNTIF(I433:CV435,"&gt;0"),"Yes","No")</f>
        <v>No</v>
      </c>
      <c r="H433" s="92"/>
      <c r="I433" s="80"/>
      <c r="J433" s="80"/>
      <c r="K433" s="80"/>
      <c r="L433" s="80"/>
      <c r="M433" s="80"/>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93"/>
      <c r="AK433" s="120"/>
      <c r="AL433" s="120"/>
      <c r="AM433" s="120"/>
      <c r="AN433" s="120"/>
      <c r="AO433" s="120"/>
      <c r="AP433" s="120"/>
      <c r="AQ433" s="120"/>
      <c r="AR433" s="120"/>
      <c r="AS433" s="120"/>
      <c r="AT433" s="120"/>
      <c r="AU433" s="120"/>
      <c r="AV433" s="120"/>
      <c r="AW433" s="120"/>
      <c r="AX433" s="120"/>
      <c r="AY433" s="120"/>
      <c r="AZ433" s="120"/>
      <c r="BA433" s="120"/>
      <c r="BB433" s="120"/>
      <c r="BC433" s="120"/>
      <c r="BD433" s="120"/>
      <c r="BE433" s="120"/>
      <c r="BF433" s="120"/>
      <c r="BG433" s="120"/>
      <c r="BH433" s="120"/>
      <c r="BI433" s="120"/>
      <c r="BJ433" s="120"/>
      <c r="BK433" s="120"/>
      <c r="BL433" s="120"/>
      <c r="BM433" s="120"/>
      <c r="BN433" s="120"/>
      <c r="BO433" s="120"/>
      <c r="BP433" s="120"/>
      <c r="BQ433" s="120"/>
      <c r="BR433" s="120"/>
      <c r="BS433" s="120"/>
      <c r="BT433" s="120"/>
      <c r="BU433" s="120"/>
      <c r="BV433" s="120"/>
      <c r="BW433" s="120"/>
      <c r="BX433" s="120"/>
      <c r="BY433" s="120"/>
      <c r="BZ433" s="120"/>
      <c r="CA433" s="120"/>
      <c r="CB433" s="120"/>
      <c r="CC433" s="120"/>
      <c r="CD433" s="120"/>
      <c r="CE433" s="120"/>
      <c r="CF433" s="120"/>
      <c r="CG433" s="120"/>
      <c r="CH433" s="120"/>
      <c r="CI433" s="120"/>
      <c r="CJ433" s="120"/>
      <c r="CK433" s="120"/>
      <c r="CL433" s="120"/>
      <c r="CM433" s="120"/>
      <c r="CN433" s="120"/>
      <c r="CO433" s="120"/>
      <c r="CP433" s="120"/>
      <c r="CQ433" s="120"/>
      <c r="CR433" s="120"/>
      <c r="CS433" s="120"/>
      <c r="CT433" s="120"/>
      <c r="CU433" s="120"/>
      <c r="CV433" s="126"/>
      <c r="CW433" s="21"/>
      <c r="CX433" s="129"/>
    </row>
    <row r="434" spans="1:102" ht="15" customHeight="1" x14ac:dyDescent="0.25">
      <c r="A434" s="214"/>
      <c r="B434" s="211"/>
      <c r="C434" s="217"/>
      <c r="D434" s="220"/>
      <c r="E434" s="223"/>
      <c r="F434" s="30" t="s">
        <v>27</v>
      </c>
      <c r="G434" s="40"/>
      <c r="H434" s="92"/>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93"/>
      <c r="AK434" s="120"/>
      <c r="AL434" s="120"/>
      <c r="AM434" s="120"/>
      <c r="AN434" s="120"/>
      <c r="AO434" s="120"/>
      <c r="AP434" s="120"/>
      <c r="AQ434" s="120"/>
      <c r="AR434" s="120"/>
      <c r="AS434" s="120"/>
      <c r="AT434" s="120"/>
      <c r="AU434" s="120"/>
      <c r="AV434" s="120"/>
      <c r="AW434" s="120"/>
      <c r="AX434" s="120"/>
      <c r="AY434" s="120"/>
      <c r="AZ434" s="120"/>
      <c r="BA434" s="120"/>
      <c r="BB434" s="120"/>
      <c r="BC434" s="120"/>
      <c r="BD434" s="120"/>
      <c r="BE434" s="120"/>
      <c r="BF434" s="120"/>
      <c r="BG434" s="120"/>
      <c r="BH434" s="120"/>
      <c r="BI434" s="120"/>
      <c r="BJ434" s="120"/>
      <c r="BK434" s="120"/>
      <c r="BL434" s="120"/>
      <c r="BM434" s="120"/>
      <c r="BN434" s="120"/>
      <c r="BO434" s="120"/>
      <c r="BP434" s="120"/>
      <c r="BQ434" s="120"/>
      <c r="BR434" s="120"/>
      <c r="BS434" s="120"/>
      <c r="BT434" s="120"/>
      <c r="BU434" s="120"/>
      <c r="BV434" s="120"/>
      <c r="BW434" s="120"/>
      <c r="BX434" s="120"/>
      <c r="BY434" s="120"/>
      <c r="BZ434" s="120"/>
      <c r="CA434" s="120"/>
      <c r="CB434" s="120"/>
      <c r="CC434" s="120"/>
      <c r="CD434" s="120"/>
      <c r="CE434" s="120"/>
      <c r="CF434" s="120"/>
      <c r="CG434" s="120"/>
      <c r="CH434" s="120"/>
      <c r="CI434" s="120"/>
      <c r="CJ434" s="120"/>
      <c r="CK434" s="120"/>
      <c r="CL434" s="120"/>
      <c r="CM434" s="120"/>
      <c r="CN434" s="120"/>
      <c r="CO434" s="120"/>
      <c r="CP434" s="120"/>
      <c r="CQ434" s="120"/>
      <c r="CR434" s="120"/>
      <c r="CS434" s="120"/>
      <c r="CT434" s="120"/>
      <c r="CU434" s="120"/>
      <c r="CV434" s="126"/>
      <c r="CW434" s="21"/>
      <c r="CX434" s="129"/>
    </row>
    <row r="435" spans="1:102" ht="15" customHeight="1" thickBot="1" x14ac:dyDescent="0.3">
      <c r="A435" s="214"/>
      <c r="B435" s="211"/>
      <c r="C435" s="217"/>
      <c r="D435" s="220"/>
      <c r="E435" s="223"/>
      <c r="F435" s="30" t="s">
        <v>28</v>
      </c>
      <c r="G435" s="40"/>
      <c r="H435" s="92"/>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93"/>
      <c r="AK435" s="120"/>
      <c r="AL435" s="120"/>
      <c r="AM435" s="120"/>
      <c r="AN435" s="120"/>
      <c r="AO435" s="120"/>
      <c r="AP435" s="120"/>
      <c r="AQ435" s="120"/>
      <c r="AR435" s="120"/>
      <c r="AS435" s="120"/>
      <c r="AT435" s="120"/>
      <c r="AU435" s="120"/>
      <c r="AV435" s="120"/>
      <c r="AW435" s="120"/>
      <c r="AX435" s="120"/>
      <c r="AY435" s="120"/>
      <c r="AZ435" s="120"/>
      <c r="BA435" s="120"/>
      <c r="BB435" s="120"/>
      <c r="BC435" s="120"/>
      <c r="BD435" s="120"/>
      <c r="BE435" s="120"/>
      <c r="BF435" s="120"/>
      <c r="BG435" s="120"/>
      <c r="BH435" s="120"/>
      <c r="BI435" s="120"/>
      <c r="BJ435" s="120"/>
      <c r="BK435" s="120"/>
      <c r="BL435" s="120"/>
      <c r="BM435" s="120"/>
      <c r="BN435" s="120"/>
      <c r="BO435" s="120"/>
      <c r="BP435" s="120"/>
      <c r="BQ435" s="120"/>
      <c r="BR435" s="120"/>
      <c r="BS435" s="120"/>
      <c r="BT435" s="120"/>
      <c r="BU435" s="120"/>
      <c r="BV435" s="120"/>
      <c r="BW435" s="120"/>
      <c r="BX435" s="120"/>
      <c r="BY435" s="120"/>
      <c r="BZ435" s="120"/>
      <c r="CA435" s="120"/>
      <c r="CB435" s="120"/>
      <c r="CC435" s="120"/>
      <c r="CD435" s="120"/>
      <c r="CE435" s="120"/>
      <c r="CF435" s="120"/>
      <c r="CG435" s="120"/>
      <c r="CH435" s="120"/>
      <c r="CI435" s="120"/>
      <c r="CJ435" s="120"/>
      <c r="CK435" s="120"/>
      <c r="CL435" s="120"/>
      <c r="CM435" s="120"/>
      <c r="CN435" s="120"/>
      <c r="CO435" s="120"/>
      <c r="CP435" s="120"/>
      <c r="CQ435" s="120"/>
      <c r="CR435" s="120"/>
      <c r="CS435" s="120"/>
      <c r="CT435" s="120"/>
      <c r="CU435" s="120"/>
      <c r="CV435" s="126"/>
      <c r="CW435" s="21"/>
      <c r="CX435" s="129"/>
    </row>
    <row r="436" spans="1:102" ht="15" customHeight="1" x14ac:dyDescent="0.25">
      <c r="A436" s="214"/>
      <c r="B436" s="211"/>
      <c r="C436" s="217"/>
      <c r="D436" s="220"/>
      <c r="E436" s="223"/>
      <c r="F436" s="61" t="s">
        <v>29</v>
      </c>
      <c r="G436" s="133" t="str">
        <f t="shared" ref="G436" si="139">IF(COUNTIF(I436:CV438,"&gt;0"),"Yes","No")</f>
        <v>No</v>
      </c>
      <c r="H436" s="94"/>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95"/>
      <c r="AK436" s="121"/>
      <c r="AL436" s="121"/>
      <c r="AM436" s="121"/>
      <c r="AN436" s="121"/>
      <c r="AO436" s="121"/>
      <c r="AP436" s="121"/>
      <c r="AQ436" s="121"/>
      <c r="AR436" s="121"/>
      <c r="AS436" s="121"/>
      <c r="AT436" s="121"/>
      <c r="AU436" s="121"/>
      <c r="AV436" s="121"/>
      <c r="AW436" s="121"/>
      <c r="AX436" s="121"/>
      <c r="AY436" s="121"/>
      <c r="AZ436" s="121"/>
      <c r="BA436" s="121"/>
      <c r="BB436" s="121"/>
      <c r="BC436" s="121"/>
      <c r="BD436" s="121"/>
      <c r="BE436" s="121"/>
      <c r="BF436" s="121"/>
      <c r="BG436" s="121"/>
      <c r="BH436" s="121"/>
      <c r="BI436" s="121"/>
      <c r="BJ436" s="121"/>
      <c r="BK436" s="121"/>
      <c r="BL436" s="121"/>
      <c r="BM436" s="121"/>
      <c r="BN436" s="121"/>
      <c r="BO436" s="121"/>
      <c r="BP436" s="121"/>
      <c r="BQ436" s="121"/>
      <c r="BR436" s="121"/>
      <c r="BS436" s="121"/>
      <c r="BT436" s="121"/>
      <c r="BU436" s="121"/>
      <c r="BV436" s="121"/>
      <c r="BW436" s="121"/>
      <c r="BX436" s="121"/>
      <c r="BY436" s="121"/>
      <c r="BZ436" s="121"/>
      <c r="CA436" s="121"/>
      <c r="CB436" s="121"/>
      <c r="CC436" s="121"/>
      <c r="CD436" s="121"/>
      <c r="CE436" s="121"/>
      <c r="CF436" s="121"/>
      <c r="CG436" s="121"/>
      <c r="CH436" s="121"/>
      <c r="CI436" s="121"/>
      <c r="CJ436" s="121"/>
      <c r="CK436" s="121"/>
      <c r="CL436" s="121"/>
      <c r="CM436" s="121"/>
      <c r="CN436" s="121"/>
      <c r="CO436" s="121"/>
      <c r="CP436" s="121"/>
      <c r="CQ436" s="121"/>
      <c r="CR436" s="121"/>
      <c r="CS436" s="121"/>
      <c r="CT436" s="121"/>
      <c r="CU436" s="121"/>
      <c r="CV436" s="127"/>
      <c r="CW436" s="21"/>
      <c r="CX436" s="129"/>
    </row>
    <row r="437" spans="1:102" ht="15" customHeight="1" x14ac:dyDescent="0.25">
      <c r="A437" s="214"/>
      <c r="B437" s="211"/>
      <c r="C437" s="217"/>
      <c r="D437" s="220"/>
      <c r="E437" s="223"/>
      <c r="F437" s="61" t="s">
        <v>30</v>
      </c>
      <c r="G437" s="40"/>
      <c r="H437" s="94"/>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95"/>
      <c r="AK437" s="121"/>
      <c r="AL437" s="121"/>
      <c r="AM437" s="121"/>
      <c r="AN437" s="121"/>
      <c r="AO437" s="121"/>
      <c r="AP437" s="121"/>
      <c r="AQ437" s="121"/>
      <c r="AR437" s="121"/>
      <c r="AS437" s="121"/>
      <c r="AT437" s="121"/>
      <c r="AU437" s="121"/>
      <c r="AV437" s="121"/>
      <c r="AW437" s="121"/>
      <c r="AX437" s="121"/>
      <c r="AY437" s="121"/>
      <c r="AZ437" s="121"/>
      <c r="BA437" s="121"/>
      <c r="BB437" s="121"/>
      <c r="BC437" s="121"/>
      <c r="BD437" s="121"/>
      <c r="BE437" s="121"/>
      <c r="BF437" s="121"/>
      <c r="BG437" s="121"/>
      <c r="BH437" s="121"/>
      <c r="BI437" s="121"/>
      <c r="BJ437" s="121"/>
      <c r="BK437" s="121"/>
      <c r="BL437" s="121"/>
      <c r="BM437" s="121"/>
      <c r="BN437" s="121"/>
      <c r="BO437" s="121"/>
      <c r="BP437" s="121"/>
      <c r="BQ437" s="121"/>
      <c r="BR437" s="121"/>
      <c r="BS437" s="121"/>
      <c r="BT437" s="121"/>
      <c r="BU437" s="121"/>
      <c r="BV437" s="121"/>
      <c r="BW437" s="121"/>
      <c r="BX437" s="121"/>
      <c r="BY437" s="121"/>
      <c r="BZ437" s="121"/>
      <c r="CA437" s="121"/>
      <c r="CB437" s="121"/>
      <c r="CC437" s="121"/>
      <c r="CD437" s="121"/>
      <c r="CE437" s="121"/>
      <c r="CF437" s="121"/>
      <c r="CG437" s="121"/>
      <c r="CH437" s="121"/>
      <c r="CI437" s="121"/>
      <c r="CJ437" s="121"/>
      <c r="CK437" s="121"/>
      <c r="CL437" s="121"/>
      <c r="CM437" s="121"/>
      <c r="CN437" s="121"/>
      <c r="CO437" s="121"/>
      <c r="CP437" s="121"/>
      <c r="CQ437" s="121"/>
      <c r="CR437" s="121"/>
      <c r="CS437" s="121"/>
      <c r="CT437" s="121"/>
      <c r="CU437" s="121"/>
      <c r="CV437" s="127"/>
      <c r="CW437" s="21"/>
      <c r="CX437" s="129"/>
    </row>
    <row r="438" spans="1:102" ht="15" customHeight="1" thickBot="1" x14ac:dyDescent="0.3">
      <c r="A438" s="215"/>
      <c r="B438" s="212"/>
      <c r="C438" s="218"/>
      <c r="D438" s="221"/>
      <c r="E438" s="224"/>
      <c r="F438" s="63" t="s">
        <v>31</v>
      </c>
      <c r="G438" s="43"/>
      <c r="H438" s="96"/>
      <c r="I438" s="64"/>
      <c r="J438" s="64"/>
      <c r="K438" s="64"/>
      <c r="L438" s="64"/>
      <c r="M438" s="64"/>
      <c r="N438" s="64"/>
      <c r="O438" s="64"/>
      <c r="P438" s="64"/>
      <c r="Q438" s="64"/>
      <c r="R438" s="64"/>
      <c r="S438" s="64"/>
      <c r="T438" s="64"/>
      <c r="U438" s="64"/>
      <c r="V438" s="64"/>
      <c r="W438" s="64"/>
      <c r="X438" s="64"/>
      <c r="Y438" s="64"/>
      <c r="Z438" s="64"/>
      <c r="AA438" s="64"/>
      <c r="AB438" s="64"/>
      <c r="AC438" s="64"/>
      <c r="AD438" s="64"/>
      <c r="AE438" s="64"/>
      <c r="AF438" s="64"/>
      <c r="AG438" s="64"/>
      <c r="AH438" s="64"/>
      <c r="AI438" s="64"/>
      <c r="AJ438" s="97"/>
      <c r="AK438" s="122"/>
      <c r="AL438" s="122"/>
      <c r="AM438" s="122"/>
      <c r="AN438" s="122"/>
      <c r="AO438" s="122"/>
      <c r="AP438" s="122"/>
      <c r="AQ438" s="122"/>
      <c r="AR438" s="122"/>
      <c r="AS438" s="122"/>
      <c r="AT438" s="122"/>
      <c r="AU438" s="122"/>
      <c r="AV438" s="122"/>
      <c r="AW438" s="122"/>
      <c r="AX438" s="122"/>
      <c r="AY438" s="122"/>
      <c r="AZ438" s="122"/>
      <c r="BA438" s="122"/>
      <c r="BB438" s="122"/>
      <c r="BC438" s="122"/>
      <c r="BD438" s="122"/>
      <c r="BE438" s="122"/>
      <c r="BF438" s="122"/>
      <c r="BG438" s="122"/>
      <c r="BH438" s="122"/>
      <c r="BI438" s="122"/>
      <c r="BJ438" s="122"/>
      <c r="BK438" s="122"/>
      <c r="BL438" s="122"/>
      <c r="BM438" s="122"/>
      <c r="BN438" s="122"/>
      <c r="BO438" s="122"/>
      <c r="BP438" s="122"/>
      <c r="BQ438" s="122"/>
      <c r="BR438" s="122"/>
      <c r="BS438" s="122"/>
      <c r="BT438" s="122"/>
      <c r="BU438" s="122"/>
      <c r="BV438" s="122"/>
      <c r="BW438" s="122"/>
      <c r="BX438" s="122"/>
      <c r="BY438" s="122"/>
      <c r="BZ438" s="122"/>
      <c r="CA438" s="122"/>
      <c r="CB438" s="122"/>
      <c r="CC438" s="122"/>
      <c r="CD438" s="122"/>
      <c r="CE438" s="122"/>
      <c r="CF438" s="122"/>
      <c r="CG438" s="122"/>
      <c r="CH438" s="122"/>
      <c r="CI438" s="122"/>
      <c r="CJ438" s="122"/>
      <c r="CK438" s="122"/>
      <c r="CL438" s="122"/>
      <c r="CM438" s="122"/>
      <c r="CN438" s="122"/>
      <c r="CO438" s="122"/>
      <c r="CP438" s="122"/>
      <c r="CQ438" s="122"/>
      <c r="CR438" s="122"/>
      <c r="CS438" s="122"/>
      <c r="CT438" s="122"/>
      <c r="CU438" s="122"/>
      <c r="CV438" s="128"/>
      <c r="CW438" s="21"/>
      <c r="CX438" s="129"/>
    </row>
    <row r="439" spans="1:102" ht="15" customHeight="1" thickBot="1" x14ac:dyDescent="0.3">
      <c r="A439" s="213"/>
      <c r="B439" s="113" t="s">
        <v>17</v>
      </c>
      <c r="C439" s="216"/>
      <c r="D439" s="219"/>
      <c r="E439" s="222"/>
      <c r="F439" s="42" t="s">
        <v>18</v>
      </c>
      <c r="G439" s="22" t="str">
        <f t="shared" ref="G439" si="140">IF(COUNTIF(I439:CV441,"&gt;0"),"Yes","No")</f>
        <v>No</v>
      </c>
      <c r="H439" s="87"/>
      <c r="I439" s="84"/>
      <c r="J439" s="83"/>
      <c r="K439" s="83"/>
      <c r="L439" s="83"/>
      <c r="M439" s="83"/>
      <c r="N439" s="84"/>
      <c r="O439" s="84"/>
      <c r="P439" s="84"/>
      <c r="Q439" s="84"/>
      <c r="R439" s="84"/>
      <c r="S439" s="84"/>
      <c r="T439" s="84"/>
      <c r="U439" s="84"/>
      <c r="V439" s="84"/>
      <c r="W439" s="84"/>
      <c r="X439" s="84"/>
      <c r="Y439" s="84"/>
      <c r="Z439" s="84"/>
      <c r="AA439" s="84"/>
      <c r="AB439" s="84"/>
      <c r="AC439" s="84"/>
      <c r="AD439" s="84"/>
      <c r="AE439" s="84"/>
      <c r="AF439" s="84"/>
      <c r="AG439" s="84"/>
      <c r="AH439" s="84"/>
      <c r="AI439" s="84"/>
      <c r="AJ439" s="88"/>
      <c r="AK439" s="117"/>
      <c r="AL439" s="117"/>
      <c r="AM439" s="117"/>
      <c r="AN439" s="117"/>
      <c r="AO439" s="117"/>
      <c r="AP439" s="117"/>
      <c r="AQ439" s="117"/>
      <c r="AR439" s="117"/>
      <c r="AS439" s="117"/>
      <c r="AT439" s="117"/>
      <c r="AU439" s="117"/>
      <c r="AV439" s="117"/>
      <c r="AW439" s="117"/>
      <c r="AX439" s="117"/>
      <c r="AY439" s="117"/>
      <c r="AZ439" s="117"/>
      <c r="BA439" s="117"/>
      <c r="BB439" s="117"/>
      <c r="BC439" s="117"/>
      <c r="BD439" s="117"/>
      <c r="BE439" s="117"/>
      <c r="BF439" s="117"/>
      <c r="BG439" s="117"/>
      <c r="BH439" s="117"/>
      <c r="BI439" s="117"/>
      <c r="BJ439" s="117"/>
      <c r="BK439" s="117"/>
      <c r="BL439" s="117"/>
      <c r="BM439" s="117"/>
      <c r="BN439" s="117"/>
      <c r="BO439" s="117"/>
      <c r="BP439" s="117"/>
      <c r="BQ439" s="117"/>
      <c r="BR439" s="117"/>
      <c r="BS439" s="117"/>
      <c r="BT439" s="117"/>
      <c r="BU439" s="117"/>
      <c r="BV439" s="117"/>
      <c r="BW439" s="117"/>
      <c r="BX439" s="117"/>
      <c r="BY439" s="117"/>
      <c r="BZ439" s="117"/>
      <c r="CA439" s="117"/>
      <c r="CB439" s="117"/>
      <c r="CC439" s="117"/>
      <c r="CD439" s="117"/>
      <c r="CE439" s="117"/>
      <c r="CF439" s="117"/>
      <c r="CG439" s="117"/>
      <c r="CH439" s="117"/>
      <c r="CI439" s="117"/>
      <c r="CJ439" s="117"/>
      <c r="CK439" s="117"/>
      <c r="CL439" s="117"/>
      <c r="CM439" s="117"/>
      <c r="CN439" s="117"/>
      <c r="CO439" s="117"/>
      <c r="CP439" s="117"/>
      <c r="CQ439" s="117"/>
      <c r="CR439" s="117"/>
      <c r="CS439" s="117"/>
      <c r="CT439" s="117"/>
      <c r="CU439" s="117"/>
      <c r="CV439" s="123"/>
      <c r="CW439" s="21"/>
      <c r="CX439" s="129"/>
    </row>
    <row r="440" spans="1:102" ht="15" customHeight="1" thickBot="1" x14ac:dyDescent="0.3">
      <c r="A440" s="214"/>
      <c r="B440" s="114"/>
      <c r="C440" s="217"/>
      <c r="D440" s="220"/>
      <c r="E440" s="223"/>
      <c r="F440" s="28" t="s">
        <v>20</v>
      </c>
      <c r="G440" s="40"/>
      <c r="H440" s="87"/>
      <c r="I440" s="26"/>
      <c r="J440" s="81"/>
      <c r="K440" s="81"/>
      <c r="L440" s="81"/>
      <c r="M440" s="81"/>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89"/>
      <c r="AK440" s="118"/>
      <c r="AL440" s="118"/>
      <c r="AM440" s="118"/>
      <c r="AN440" s="118"/>
      <c r="AO440" s="118"/>
      <c r="AP440" s="118"/>
      <c r="AQ440" s="118"/>
      <c r="AR440" s="118"/>
      <c r="AS440" s="118"/>
      <c r="AT440" s="118"/>
      <c r="AU440" s="118"/>
      <c r="AV440" s="118"/>
      <c r="AW440" s="118"/>
      <c r="AX440" s="118"/>
      <c r="AY440" s="118"/>
      <c r="AZ440" s="118"/>
      <c r="BA440" s="118"/>
      <c r="BB440" s="118"/>
      <c r="BC440" s="118"/>
      <c r="BD440" s="118"/>
      <c r="BE440" s="118"/>
      <c r="BF440" s="118"/>
      <c r="BG440" s="118"/>
      <c r="BH440" s="118"/>
      <c r="BI440" s="118"/>
      <c r="BJ440" s="118"/>
      <c r="BK440" s="118"/>
      <c r="BL440" s="118"/>
      <c r="BM440" s="118"/>
      <c r="BN440" s="118"/>
      <c r="BO440" s="118"/>
      <c r="BP440" s="118"/>
      <c r="BQ440" s="118"/>
      <c r="BR440" s="118"/>
      <c r="BS440" s="118"/>
      <c r="BT440" s="118"/>
      <c r="BU440" s="118"/>
      <c r="BV440" s="118"/>
      <c r="BW440" s="118"/>
      <c r="BX440" s="118"/>
      <c r="BY440" s="118"/>
      <c r="BZ440" s="118"/>
      <c r="CA440" s="118"/>
      <c r="CB440" s="118"/>
      <c r="CC440" s="118"/>
      <c r="CD440" s="118"/>
      <c r="CE440" s="118"/>
      <c r="CF440" s="118"/>
      <c r="CG440" s="118"/>
      <c r="CH440" s="118"/>
      <c r="CI440" s="118"/>
      <c r="CJ440" s="118"/>
      <c r="CK440" s="118"/>
      <c r="CL440" s="118"/>
      <c r="CM440" s="118"/>
      <c r="CN440" s="118"/>
      <c r="CO440" s="118"/>
      <c r="CP440" s="118"/>
      <c r="CQ440" s="118"/>
      <c r="CR440" s="118"/>
      <c r="CS440" s="118"/>
      <c r="CT440" s="118"/>
      <c r="CU440" s="118"/>
      <c r="CV440" s="124"/>
      <c r="CW440" s="21"/>
      <c r="CX440" s="129"/>
    </row>
    <row r="441" spans="1:102" ht="15" customHeight="1" thickBot="1" x14ac:dyDescent="0.3">
      <c r="A441" s="214"/>
      <c r="B441" s="113" t="s">
        <v>21</v>
      </c>
      <c r="C441" s="217"/>
      <c r="D441" s="220"/>
      <c r="E441" s="223"/>
      <c r="F441" s="28" t="s">
        <v>22</v>
      </c>
      <c r="G441" s="40"/>
      <c r="H441" s="87"/>
      <c r="I441" s="26"/>
      <c r="J441" s="81"/>
      <c r="K441" s="81"/>
      <c r="L441" s="81"/>
      <c r="M441" s="81"/>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89"/>
      <c r="AK441" s="118"/>
      <c r="AL441" s="118"/>
      <c r="AM441" s="118"/>
      <c r="AN441" s="118"/>
      <c r="AO441" s="118"/>
      <c r="AP441" s="118"/>
      <c r="AQ441" s="118"/>
      <c r="AR441" s="118"/>
      <c r="AS441" s="118"/>
      <c r="AT441" s="118"/>
      <c r="AU441" s="118"/>
      <c r="AV441" s="118"/>
      <c r="AW441" s="118"/>
      <c r="AX441" s="118"/>
      <c r="AY441" s="118"/>
      <c r="AZ441" s="118"/>
      <c r="BA441" s="118"/>
      <c r="BB441" s="118"/>
      <c r="BC441" s="118"/>
      <c r="BD441" s="118"/>
      <c r="BE441" s="118"/>
      <c r="BF441" s="118"/>
      <c r="BG441" s="118"/>
      <c r="BH441" s="118"/>
      <c r="BI441" s="118"/>
      <c r="BJ441" s="118"/>
      <c r="BK441" s="118"/>
      <c r="BL441" s="118"/>
      <c r="BM441" s="118"/>
      <c r="BN441" s="118"/>
      <c r="BO441" s="118"/>
      <c r="BP441" s="118"/>
      <c r="BQ441" s="118"/>
      <c r="BR441" s="118"/>
      <c r="BS441" s="118"/>
      <c r="BT441" s="118"/>
      <c r="BU441" s="118"/>
      <c r="BV441" s="118"/>
      <c r="BW441" s="118"/>
      <c r="BX441" s="118"/>
      <c r="BY441" s="118"/>
      <c r="BZ441" s="118"/>
      <c r="CA441" s="118"/>
      <c r="CB441" s="118"/>
      <c r="CC441" s="118"/>
      <c r="CD441" s="118"/>
      <c r="CE441" s="118"/>
      <c r="CF441" s="118"/>
      <c r="CG441" s="118"/>
      <c r="CH441" s="118"/>
      <c r="CI441" s="118"/>
      <c r="CJ441" s="118"/>
      <c r="CK441" s="118"/>
      <c r="CL441" s="118"/>
      <c r="CM441" s="118"/>
      <c r="CN441" s="118"/>
      <c r="CO441" s="118"/>
      <c r="CP441" s="118"/>
      <c r="CQ441" s="118"/>
      <c r="CR441" s="118"/>
      <c r="CS441" s="118"/>
      <c r="CT441" s="118"/>
      <c r="CU441" s="118"/>
      <c r="CV441" s="124"/>
      <c r="CW441" s="21"/>
      <c r="CX441" s="129"/>
    </row>
    <row r="442" spans="1:102" ht="15" customHeight="1" x14ac:dyDescent="0.25">
      <c r="A442" s="214"/>
      <c r="B442" s="210"/>
      <c r="C442" s="217"/>
      <c r="D442" s="220"/>
      <c r="E442" s="223"/>
      <c r="F442" s="29" t="s">
        <v>23</v>
      </c>
      <c r="G442" s="131" t="str">
        <f t="shared" ref="G442" si="141">IF(COUNTIF(I442:CV444,"&gt;0"),"Yes","No")</f>
        <v>No</v>
      </c>
      <c r="H442" s="90"/>
      <c r="I442" s="27"/>
      <c r="J442" s="82"/>
      <c r="K442" s="82"/>
      <c r="L442" s="82"/>
      <c r="M442" s="82"/>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91"/>
      <c r="AK442" s="119"/>
      <c r="AL442" s="119"/>
      <c r="AM442" s="119"/>
      <c r="AN442" s="119"/>
      <c r="AO442" s="119"/>
      <c r="AP442" s="119"/>
      <c r="AQ442" s="119"/>
      <c r="AR442" s="119"/>
      <c r="AS442" s="119"/>
      <c r="AT442" s="119"/>
      <c r="AU442" s="119"/>
      <c r="AV442" s="119"/>
      <c r="AW442" s="119"/>
      <c r="AX442" s="119"/>
      <c r="AY442" s="119"/>
      <c r="AZ442" s="119"/>
      <c r="BA442" s="119"/>
      <c r="BB442" s="119"/>
      <c r="BC442" s="119"/>
      <c r="BD442" s="119"/>
      <c r="BE442" s="119"/>
      <c r="BF442" s="119"/>
      <c r="BG442" s="119"/>
      <c r="BH442" s="119"/>
      <c r="BI442" s="119"/>
      <c r="BJ442" s="119"/>
      <c r="BK442" s="119"/>
      <c r="BL442" s="119"/>
      <c r="BM442" s="119"/>
      <c r="BN442" s="119"/>
      <c r="BO442" s="119"/>
      <c r="BP442" s="119"/>
      <c r="BQ442" s="119"/>
      <c r="BR442" s="119"/>
      <c r="BS442" s="119"/>
      <c r="BT442" s="119"/>
      <c r="BU442" s="119"/>
      <c r="BV442" s="119"/>
      <c r="BW442" s="119"/>
      <c r="BX442" s="119"/>
      <c r="BY442" s="119"/>
      <c r="BZ442" s="119"/>
      <c r="CA442" s="119"/>
      <c r="CB442" s="119"/>
      <c r="CC442" s="119"/>
      <c r="CD442" s="119"/>
      <c r="CE442" s="119"/>
      <c r="CF442" s="119"/>
      <c r="CG442" s="119"/>
      <c r="CH442" s="119"/>
      <c r="CI442" s="119"/>
      <c r="CJ442" s="119"/>
      <c r="CK442" s="119"/>
      <c r="CL442" s="119"/>
      <c r="CM442" s="119"/>
      <c r="CN442" s="119"/>
      <c r="CO442" s="119"/>
      <c r="CP442" s="119"/>
      <c r="CQ442" s="119"/>
      <c r="CR442" s="119"/>
      <c r="CS442" s="119"/>
      <c r="CT442" s="119"/>
      <c r="CU442" s="119"/>
      <c r="CV442" s="125"/>
      <c r="CW442" s="21"/>
      <c r="CX442" s="129"/>
    </row>
    <row r="443" spans="1:102" ht="15" customHeight="1" x14ac:dyDescent="0.25">
      <c r="A443" s="214"/>
      <c r="B443" s="211"/>
      <c r="C443" s="217"/>
      <c r="D443" s="220"/>
      <c r="E443" s="223"/>
      <c r="F443" s="29" t="s">
        <v>24</v>
      </c>
      <c r="G443" s="40"/>
      <c r="H443" s="90"/>
      <c r="I443" s="27"/>
      <c r="J443" s="82"/>
      <c r="K443" s="82"/>
      <c r="L443" s="82"/>
      <c r="M443" s="82"/>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91"/>
      <c r="AK443" s="119"/>
      <c r="AL443" s="119"/>
      <c r="AM443" s="119"/>
      <c r="AN443" s="119"/>
      <c r="AO443" s="119"/>
      <c r="AP443" s="119"/>
      <c r="AQ443" s="119"/>
      <c r="AR443" s="119"/>
      <c r="AS443" s="119"/>
      <c r="AT443" s="119"/>
      <c r="AU443" s="119"/>
      <c r="AV443" s="119"/>
      <c r="AW443" s="119"/>
      <c r="AX443" s="119"/>
      <c r="AY443" s="119"/>
      <c r="AZ443" s="119"/>
      <c r="BA443" s="119"/>
      <c r="BB443" s="119"/>
      <c r="BC443" s="119"/>
      <c r="BD443" s="119"/>
      <c r="BE443" s="119"/>
      <c r="BF443" s="119"/>
      <c r="BG443" s="119"/>
      <c r="BH443" s="119"/>
      <c r="BI443" s="119"/>
      <c r="BJ443" s="119"/>
      <c r="BK443" s="119"/>
      <c r="BL443" s="119"/>
      <c r="BM443" s="119"/>
      <c r="BN443" s="119"/>
      <c r="BO443" s="119"/>
      <c r="BP443" s="119"/>
      <c r="BQ443" s="119"/>
      <c r="BR443" s="119"/>
      <c r="BS443" s="119"/>
      <c r="BT443" s="119"/>
      <c r="BU443" s="119"/>
      <c r="BV443" s="119"/>
      <c r="BW443" s="119"/>
      <c r="BX443" s="119"/>
      <c r="BY443" s="119"/>
      <c r="BZ443" s="119"/>
      <c r="CA443" s="119"/>
      <c r="CB443" s="119"/>
      <c r="CC443" s="119"/>
      <c r="CD443" s="119"/>
      <c r="CE443" s="119"/>
      <c r="CF443" s="119"/>
      <c r="CG443" s="119"/>
      <c r="CH443" s="119"/>
      <c r="CI443" s="119"/>
      <c r="CJ443" s="119"/>
      <c r="CK443" s="119"/>
      <c r="CL443" s="119"/>
      <c r="CM443" s="119"/>
      <c r="CN443" s="119"/>
      <c r="CO443" s="119"/>
      <c r="CP443" s="119"/>
      <c r="CQ443" s="119"/>
      <c r="CR443" s="119"/>
      <c r="CS443" s="119"/>
      <c r="CT443" s="119"/>
      <c r="CU443" s="119"/>
      <c r="CV443" s="125"/>
      <c r="CW443" s="21"/>
      <c r="CX443" s="129"/>
    </row>
    <row r="444" spans="1:102" ht="15" customHeight="1" thickBot="1" x14ac:dyDescent="0.3">
      <c r="A444" s="214"/>
      <c r="B444" s="211"/>
      <c r="C444" s="217"/>
      <c r="D444" s="220"/>
      <c r="E444" s="223"/>
      <c r="F444" s="29" t="s">
        <v>25</v>
      </c>
      <c r="G444" s="40"/>
      <c r="H444" s="90"/>
      <c r="I444" s="27"/>
      <c r="J444" s="82"/>
      <c r="K444" s="82"/>
      <c r="L444" s="82"/>
      <c r="M444" s="82"/>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91"/>
      <c r="AK444" s="119"/>
      <c r="AL444" s="119"/>
      <c r="AM444" s="119"/>
      <c r="AN444" s="119"/>
      <c r="AO444" s="119"/>
      <c r="AP444" s="119"/>
      <c r="AQ444" s="119"/>
      <c r="AR444" s="119"/>
      <c r="AS444" s="119"/>
      <c r="AT444" s="119"/>
      <c r="AU444" s="119"/>
      <c r="AV444" s="119"/>
      <c r="AW444" s="119"/>
      <c r="AX444" s="119"/>
      <c r="AY444" s="119"/>
      <c r="AZ444" s="119"/>
      <c r="BA444" s="119"/>
      <c r="BB444" s="119"/>
      <c r="BC444" s="119"/>
      <c r="BD444" s="119"/>
      <c r="BE444" s="119"/>
      <c r="BF444" s="119"/>
      <c r="BG444" s="119"/>
      <c r="BH444" s="119"/>
      <c r="BI444" s="119"/>
      <c r="BJ444" s="119"/>
      <c r="BK444" s="119"/>
      <c r="BL444" s="119"/>
      <c r="BM444" s="119"/>
      <c r="BN444" s="119"/>
      <c r="BO444" s="119"/>
      <c r="BP444" s="119"/>
      <c r="BQ444" s="119"/>
      <c r="BR444" s="119"/>
      <c r="BS444" s="119"/>
      <c r="BT444" s="119"/>
      <c r="BU444" s="119"/>
      <c r="BV444" s="119"/>
      <c r="BW444" s="119"/>
      <c r="BX444" s="119"/>
      <c r="BY444" s="119"/>
      <c r="BZ444" s="119"/>
      <c r="CA444" s="119"/>
      <c r="CB444" s="119"/>
      <c r="CC444" s="119"/>
      <c r="CD444" s="119"/>
      <c r="CE444" s="119"/>
      <c r="CF444" s="119"/>
      <c r="CG444" s="119"/>
      <c r="CH444" s="119"/>
      <c r="CI444" s="119"/>
      <c r="CJ444" s="119"/>
      <c r="CK444" s="119"/>
      <c r="CL444" s="119"/>
      <c r="CM444" s="119"/>
      <c r="CN444" s="119"/>
      <c r="CO444" s="119"/>
      <c r="CP444" s="119"/>
      <c r="CQ444" s="119"/>
      <c r="CR444" s="119"/>
      <c r="CS444" s="119"/>
      <c r="CT444" s="119"/>
      <c r="CU444" s="119"/>
      <c r="CV444" s="125"/>
      <c r="CW444" s="21"/>
      <c r="CX444" s="129"/>
    </row>
    <row r="445" spans="1:102" ht="15" customHeight="1" x14ac:dyDescent="0.25">
      <c r="A445" s="214"/>
      <c r="B445" s="211"/>
      <c r="C445" s="217"/>
      <c r="D445" s="220"/>
      <c r="E445" s="223"/>
      <c r="F445" s="30" t="s">
        <v>26</v>
      </c>
      <c r="G445" s="132" t="str">
        <f t="shared" ref="G445" si="142">IF(COUNTIF(I445:CV447,"&gt;0"),"Yes","No")</f>
        <v>No</v>
      </c>
      <c r="H445" s="92"/>
      <c r="I445" s="80"/>
      <c r="J445" s="80"/>
      <c r="K445" s="80"/>
      <c r="L445" s="80"/>
      <c r="M445" s="80"/>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93"/>
      <c r="AK445" s="120"/>
      <c r="AL445" s="120"/>
      <c r="AM445" s="120"/>
      <c r="AN445" s="120"/>
      <c r="AO445" s="120"/>
      <c r="AP445" s="120"/>
      <c r="AQ445" s="120"/>
      <c r="AR445" s="120"/>
      <c r="AS445" s="120"/>
      <c r="AT445" s="120"/>
      <c r="AU445" s="120"/>
      <c r="AV445" s="120"/>
      <c r="AW445" s="120"/>
      <c r="AX445" s="120"/>
      <c r="AY445" s="120"/>
      <c r="AZ445" s="120"/>
      <c r="BA445" s="120"/>
      <c r="BB445" s="120"/>
      <c r="BC445" s="120"/>
      <c r="BD445" s="120"/>
      <c r="BE445" s="120"/>
      <c r="BF445" s="120"/>
      <c r="BG445" s="120"/>
      <c r="BH445" s="120"/>
      <c r="BI445" s="120"/>
      <c r="BJ445" s="120"/>
      <c r="BK445" s="120"/>
      <c r="BL445" s="120"/>
      <c r="BM445" s="120"/>
      <c r="BN445" s="120"/>
      <c r="BO445" s="120"/>
      <c r="BP445" s="120"/>
      <c r="BQ445" s="120"/>
      <c r="BR445" s="120"/>
      <c r="BS445" s="120"/>
      <c r="BT445" s="120"/>
      <c r="BU445" s="120"/>
      <c r="BV445" s="120"/>
      <c r="BW445" s="120"/>
      <c r="BX445" s="120"/>
      <c r="BY445" s="120"/>
      <c r="BZ445" s="120"/>
      <c r="CA445" s="120"/>
      <c r="CB445" s="120"/>
      <c r="CC445" s="120"/>
      <c r="CD445" s="120"/>
      <c r="CE445" s="120"/>
      <c r="CF445" s="120"/>
      <c r="CG445" s="120"/>
      <c r="CH445" s="120"/>
      <c r="CI445" s="120"/>
      <c r="CJ445" s="120"/>
      <c r="CK445" s="120"/>
      <c r="CL445" s="120"/>
      <c r="CM445" s="120"/>
      <c r="CN445" s="120"/>
      <c r="CO445" s="120"/>
      <c r="CP445" s="120"/>
      <c r="CQ445" s="120"/>
      <c r="CR445" s="120"/>
      <c r="CS445" s="120"/>
      <c r="CT445" s="120"/>
      <c r="CU445" s="120"/>
      <c r="CV445" s="126"/>
      <c r="CW445" s="21"/>
      <c r="CX445" s="129"/>
    </row>
    <row r="446" spans="1:102" ht="15" customHeight="1" x14ac:dyDescent="0.25">
      <c r="A446" s="214"/>
      <c r="B446" s="211"/>
      <c r="C446" s="217"/>
      <c r="D446" s="220"/>
      <c r="E446" s="223"/>
      <c r="F446" s="30" t="s">
        <v>27</v>
      </c>
      <c r="G446" s="40"/>
      <c r="H446" s="92"/>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93"/>
      <c r="AK446" s="120"/>
      <c r="AL446" s="120"/>
      <c r="AM446" s="120"/>
      <c r="AN446" s="120"/>
      <c r="AO446" s="120"/>
      <c r="AP446" s="120"/>
      <c r="AQ446" s="120"/>
      <c r="AR446" s="120"/>
      <c r="AS446" s="120"/>
      <c r="AT446" s="120"/>
      <c r="AU446" s="120"/>
      <c r="AV446" s="120"/>
      <c r="AW446" s="120"/>
      <c r="AX446" s="120"/>
      <c r="AY446" s="120"/>
      <c r="AZ446" s="120"/>
      <c r="BA446" s="120"/>
      <c r="BB446" s="120"/>
      <c r="BC446" s="120"/>
      <c r="BD446" s="120"/>
      <c r="BE446" s="120"/>
      <c r="BF446" s="120"/>
      <c r="BG446" s="120"/>
      <c r="BH446" s="120"/>
      <c r="BI446" s="120"/>
      <c r="BJ446" s="120"/>
      <c r="BK446" s="120"/>
      <c r="BL446" s="120"/>
      <c r="BM446" s="120"/>
      <c r="BN446" s="120"/>
      <c r="BO446" s="120"/>
      <c r="BP446" s="120"/>
      <c r="BQ446" s="120"/>
      <c r="BR446" s="120"/>
      <c r="BS446" s="120"/>
      <c r="BT446" s="120"/>
      <c r="BU446" s="120"/>
      <c r="BV446" s="120"/>
      <c r="BW446" s="120"/>
      <c r="BX446" s="120"/>
      <c r="BY446" s="120"/>
      <c r="BZ446" s="120"/>
      <c r="CA446" s="120"/>
      <c r="CB446" s="120"/>
      <c r="CC446" s="120"/>
      <c r="CD446" s="120"/>
      <c r="CE446" s="120"/>
      <c r="CF446" s="120"/>
      <c r="CG446" s="120"/>
      <c r="CH446" s="120"/>
      <c r="CI446" s="120"/>
      <c r="CJ446" s="120"/>
      <c r="CK446" s="120"/>
      <c r="CL446" s="120"/>
      <c r="CM446" s="120"/>
      <c r="CN446" s="120"/>
      <c r="CO446" s="120"/>
      <c r="CP446" s="120"/>
      <c r="CQ446" s="120"/>
      <c r="CR446" s="120"/>
      <c r="CS446" s="120"/>
      <c r="CT446" s="120"/>
      <c r="CU446" s="120"/>
      <c r="CV446" s="126"/>
      <c r="CW446" s="21"/>
      <c r="CX446" s="129"/>
    </row>
    <row r="447" spans="1:102" ht="15" customHeight="1" thickBot="1" x14ac:dyDescent="0.3">
      <c r="A447" s="214"/>
      <c r="B447" s="211"/>
      <c r="C447" s="217"/>
      <c r="D447" s="220"/>
      <c r="E447" s="223"/>
      <c r="F447" s="30" t="s">
        <v>28</v>
      </c>
      <c r="G447" s="40"/>
      <c r="H447" s="92"/>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93"/>
      <c r="AK447" s="120"/>
      <c r="AL447" s="120"/>
      <c r="AM447" s="120"/>
      <c r="AN447" s="120"/>
      <c r="AO447" s="120"/>
      <c r="AP447" s="120"/>
      <c r="AQ447" s="120"/>
      <c r="AR447" s="120"/>
      <c r="AS447" s="120"/>
      <c r="AT447" s="120"/>
      <c r="AU447" s="120"/>
      <c r="AV447" s="120"/>
      <c r="AW447" s="120"/>
      <c r="AX447" s="120"/>
      <c r="AY447" s="120"/>
      <c r="AZ447" s="120"/>
      <c r="BA447" s="120"/>
      <c r="BB447" s="120"/>
      <c r="BC447" s="120"/>
      <c r="BD447" s="120"/>
      <c r="BE447" s="120"/>
      <c r="BF447" s="120"/>
      <c r="BG447" s="120"/>
      <c r="BH447" s="120"/>
      <c r="BI447" s="120"/>
      <c r="BJ447" s="120"/>
      <c r="BK447" s="120"/>
      <c r="BL447" s="120"/>
      <c r="BM447" s="120"/>
      <c r="BN447" s="120"/>
      <c r="BO447" s="120"/>
      <c r="BP447" s="120"/>
      <c r="BQ447" s="120"/>
      <c r="BR447" s="120"/>
      <c r="BS447" s="120"/>
      <c r="BT447" s="120"/>
      <c r="BU447" s="120"/>
      <c r="BV447" s="120"/>
      <c r="BW447" s="120"/>
      <c r="BX447" s="120"/>
      <c r="BY447" s="120"/>
      <c r="BZ447" s="120"/>
      <c r="CA447" s="120"/>
      <c r="CB447" s="120"/>
      <c r="CC447" s="120"/>
      <c r="CD447" s="120"/>
      <c r="CE447" s="120"/>
      <c r="CF447" s="120"/>
      <c r="CG447" s="120"/>
      <c r="CH447" s="120"/>
      <c r="CI447" s="120"/>
      <c r="CJ447" s="120"/>
      <c r="CK447" s="120"/>
      <c r="CL447" s="120"/>
      <c r="CM447" s="120"/>
      <c r="CN447" s="120"/>
      <c r="CO447" s="120"/>
      <c r="CP447" s="120"/>
      <c r="CQ447" s="120"/>
      <c r="CR447" s="120"/>
      <c r="CS447" s="120"/>
      <c r="CT447" s="120"/>
      <c r="CU447" s="120"/>
      <c r="CV447" s="126"/>
      <c r="CW447" s="21"/>
      <c r="CX447" s="129"/>
    </row>
    <row r="448" spans="1:102" ht="15" customHeight="1" x14ac:dyDescent="0.25">
      <c r="A448" s="214"/>
      <c r="B448" s="211"/>
      <c r="C448" s="217"/>
      <c r="D448" s="220"/>
      <c r="E448" s="223"/>
      <c r="F448" s="61" t="s">
        <v>29</v>
      </c>
      <c r="G448" s="133" t="str">
        <f t="shared" ref="G448" si="143">IF(COUNTIF(I448:CV450,"&gt;0"),"Yes","No")</f>
        <v>No</v>
      </c>
      <c r="H448" s="94"/>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95"/>
      <c r="AK448" s="121"/>
      <c r="AL448" s="121"/>
      <c r="AM448" s="121"/>
      <c r="AN448" s="121"/>
      <c r="AO448" s="121"/>
      <c r="AP448" s="121"/>
      <c r="AQ448" s="121"/>
      <c r="AR448" s="121"/>
      <c r="AS448" s="121"/>
      <c r="AT448" s="121"/>
      <c r="AU448" s="121"/>
      <c r="AV448" s="121"/>
      <c r="AW448" s="121"/>
      <c r="AX448" s="121"/>
      <c r="AY448" s="121"/>
      <c r="AZ448" s="121"/>
      <c r="BA448" s="121"/>
      <c r="BB448" s="121"/>
      <c r="BC448" s="121"/>
      <c r="BD448" s="121"/>
      <c r="BE448" s="121"/>
      <c r="BF448" s="121"/>
      <c r="BG448" s="121"/>
      <c r="BH448" s="121"/>
      <c r="BI448" s="121"/>
      <c r="BJ448" s="121"/>
      <c r="BK448" s="121"/>
      <c r="BL448" s="121"/>
      <c r="BM448" s="121"/>
      <c r="BN448" s="121"/>
      <c r="BO448" s="121"/>
      <c r="BP448" s="121"/>
      <c r="BQ448" s="121"/>
      <c r="BR448" s="121"/>
      <c r="BS448" s="121"/>
      <c r="BT448" s="121"/>
      <c r="BU448" s="121"/>
      <c r="BV448" s="121"/>
      <c r="BW448" s="121"/>
      <c r="BX448" s="121"/>
      <c r="BY448" s="121"/>
      <c r="BZ448" s="121"/>
      <c r="CA448" s="121"/>
      <c r="CB448" s="121"/>
      <c r="CC448" s="121"/>
      <c r="CD448" s="121"/>
      <c r="CE448" s="121"/>
      <c r="CF448" s="121"/>
      <c r="CG448" s="121"/>
      <c r="CH448" s="121"/>
      <c r="CI448" s="121"/>
      <c r="CJ448" s="121"/>
      <c r="CK448" s="121"/>
      <c r="CL448" s="121"/>
      <c r="CM448" s="121"/>
      <c r="CN448" s="121"/>
      <c r="CO448" s="121"/>
      <c r="CP448" s="121"/>
      <c r="CQ448" s="121"/>
      <c r="CR448" s="121"/>
      <c r="CS448" s="121"/>
      <c r="CT448" s="121"/>
      <c r="CU448" s="121"/>
      <c r="CV448" s="127"/>
      <c r="CW448" s="21"/>
      <c r="CX448" s="129"/>
    </row>
    <row r="449" spans="1:102" ht="15" customHeight="1" x14ac:dyDescent="0.25">
      <c r="A449" s="214"/>
      <c r="B449" s="211"/>
      <c r="C449" s="217"/>
      <c r="D449" s="220"/>
      <c r="E449" s="223"/>
      <c r="F449" s="61" t="s">
        <v>30</v>
      </c>
      <c r="G449" s="40"/>
      <c r="H449" s="94"/>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95"/>
      <c r="AK449" s="121"/>
      <c r="AL449" s="121"/>
      <c r="AM449" s="121"/>
      <c r="AN449" s="121"/>
      <c r="AO449" s="121"/>
      <c r="AP449" s="121"/>
      <c r="AQ449" s="121"/>
      <c r="AR449" s="121"/>
      <c r="AS449" s="121"/>
      <c r="AT449" s="121"/>
      <c r="AU449" s="121"/>
      <c r="AV449" s="121"/>
      <c r="AW449" s="121"/>
      <c r="AX449" s="121"/>
      <c r="AY449" s="121"/>
      <c r="AZ449" s="121"/>
      <c r="BA449" s="121"/>
      <c r="BB449" s="121"/>
      <c r="BC449" s="121"/>
      <c r="BD449" s="121"/>
      <c r="BE449" s="121"/>
      <c r="BF449" s="121"/>
      <c r="BG449" s="121"/>
      <c r="BH449" s="121"/>
      <c r="BI449" s="121"/>
      <c r="BJ449" s="121"/>
      <c r="BK449" s="121"/>
      <c r="BL449" s="121"/>
      <c r="BM449" s="121"/>
      <c r="BN449" s="121"/>
      <c r="BO449" s="121"/>
      <c r="BP449" s="121"/>
      <c r="BQ449" s="121"/>
      <c r="BR449" s="121"/>
      <c r="BS449" s="121"/>
      <c r="BT449" s="121"/>
      <c r="BU449" s="121"/>
      <c r="BV449" s="121"/>
      <c r="BW449" s="121"/>
      <c r="BX449" s="121"/>
      <c r="BY449" s="121"/>
      <c r="BZ449" s="121"/>
      <c r="CA449" s="121"/>
      <c r="CB449" s="121"/>
      <c r="CC449" s="121"/>
      <c r="CD449" s="121"/>
      <c r="CE449" s="121"/>
      <c r="CF449" s="121"/>
      <c r="CG449" s="121"/>
      <c r="CH449" s="121"/>
      <c r="CI449" s="121"/>
      <c r="CJ449" s="121"/>
      <c r="CK449" s="121"/>
      <c r="CL449" s="121"/>
      <c r="CM449" s="121"/>
      <c r="CN449" s="121"/>
      <c r="CO449" s="121"/>
      <c r="CP449" s="121"/>
      <c r="CQ449" s="121"/>
      <c r="CR449" s="121"/>
      <c r="CS449" s="121"/>
      <c r="CT449" s="121"/>
      <c r="CU449" s="121"/>
      <c r="CV449" s="127"/>
      <c r="CW449" s="21"/>
      <c r="CX449" s="129"/>
    </row>
    <row r="450" spans="1:102" ht="15" customHeight="1" thickBot="1" x14ac:dyDescent="0.3">
      <c r="A450" s="215"/>
      <c r="B450" s="212"/>
      <c r="C450" s="218"/>
      <c r="D450" s="221"/>
      <c r="E450" s="224"/>
      <c r="F450" s="63" t="s">
        <v>31</v>
      </c>
      <c r="G450" s="43"/>
      <c r="H450" s="96"/>
      <c r="I450" s="64"/>
      <c r="J450" s="64"/>
      <c r="K450" s="64"/>
      <c r="L450" s="64"/>
      <c r="M450" s="64"/>
      <c r="N450" s="64"/>
      <c r="O450" s="64"/>
      <c r="P450" s="64"/>
      <c r="Q450" s="64"/>
      <c r="R450" s="64"/>
      <c r="S450" s="64"/>
      <c r="T450" s="64"/>
      <c r="U450" s="64"/>
      <c r="V450" s="64"/>
      <c r="W450" s="64"/>
      <c r="X450" s="64"/>
      <c r="Y450" s="64"/>
      <c r="Z450" s="64"/>
      <c r="AA450" s="64"/>
      <c r="AB450" s="64"/>
      <c r="AC450" s="64"/>
      <c r="AD450" s="64"/>
      <c r="AE450" s="64"/>
      <c r="AF450" s="64"/>
      <c r="AG450" s="64"/>
      <c r="AH450" s="64"/>
      <c r="AI450" s="64"/>
      <c r="AJ450" s="97"/>
      <c r="AK450" s="122"/>
      <c r="AL450" s="122"/>
      <c r="AM450" s="122"/>
      <c r="AN450" s="122"/>
      <c r="AO450" s="122"/>
      <c r="AP450" s="122"/>
      <c r="AQ450" s="122"/>
      <c r="AR450" s="122"/>
      <c r="AS450" s="122"/>
      <c r="AT450" s="122"/>
      <c r="AU450" s="122"/>
      <c r="AV450" s="122"/>
      <c r="AW450" s="122"/>
      <c r="AX450" s="122"/>
      <c r="AY450" s="122"/>
      <c r="AZ450" s="122"/>
      <c r="BA450" s="122"/>
      <c r="BB450" s="122"/>
      <c r="BC450" s="122"/>
      <c r="BD450" s="122"/>
      <c r="BE450" s="122"/>
      <c r="BF450" s="122"/>
      <c r="BG450" s="122"/>
      <c r="BH450" s="122"/>
      <c r="BI450" s="122"/>
      <c r="BJ450" s="122"/>
      <c r="BK450" s="122"/>
      <c r="BL450" s="122"/>
      <c r="BM450" s="122"/>
      <c r="BN450" s="122"/>
      <c r="BO450" s="122"/>
      <c r="BP450" s="122"/>
      <c r="BQ450" s="122"/>
      <c r="BR450" s="122"/>
      <c r="BS450" s="122"/>
      <c r="BT450" s="122"/>
      <c r="BU450" s="122"/>
      <c r="BV450" s="122"/>
      <c r="BW450" s="122"/>
      <c r="BX450" s="122"/>
      <c r="BY450" s="122"/>
      <c r="BZ450" s="122"/>
      <c r="CA450" s="122"/>
      <c r="CB450" s="122"/>
      <c r="CC450" s="122"/>
      <c r="CD450" s="122"/>
      <c r="CE450" s="122"/>
      <c r="CF450" s="122"/>
      <c r="CG450" s="122"/>
      <c r="CH450" s="122"/>
      <c r="CI450" s="122"/>
      <c r="CJ450" s="122"/>
      <c r="CK450" s="122"/>
      <c r="CL450" s="122"/>
      <c r="CM450" s="122"/>
      <c r="CN450" s="122"/>
      <c r="CO450" s="122"/>
      <c r="CP450" s="122"/>
      <c r="CQ450" s="122"/>
      <c r="CR450" s="122"/>
      <c r="CS450" s="122"/>
      <c r="CT450" s="122"/>
      <c r="CU450" s="122"/>
      <c r="CV450" s="128"/>
      <c r="CW450" s="21"/>
      <c r="CX450" s="129"/>
    </row>
    <row r="451" spans="1:102" ht="15" customHeight="1" thickBot="1" x14ac:dyDescent="0.3">
      <c r="A451" s="213"/>
      <c r="B451" s="113" t="s">
        <v>17</v>
      </c>
      <c r="C451" s="216"/>
      <c r="D451" s="219"/>
      <c r="E451" s="222"/>
      <c r="F451" s="42" t="s">
        <v>18</v>
      </c>
      <c r="G451" s="22" t="str">
        <f t="shared" ref="G451" si="144">IF(COUNTIF(I451:CV453,"&gt;0"),"Yes","No")</f>
        <v>No</v>
      </c>
      <c r="H451" s="87"/>
      <c r="I451" s="84"/>
      <c r="J451" s="83"/>
      <c r="K451" s="83"/>
      <c r="L451" s="83"/>
      <c r="M451" s="83"/>
      <c r="N451" s="84"/>
      <c r="O451" s="84"/>
      <c r="P451" s="84"/>
      <c r="Q451" s="84"/>
      <c r="R451" s="84"/>
      <c r="S451" s="84"/>
      <c r="T451" s="84"/>
      <c r="U451" s="84"/>
      <c r="V451" s="84"/>
      <c r="W451" s="84"/>
      <c r="X451" s="84"/>
      <c r="Y451" s="84"/>
      <c r="Z451" s="84"/>
      <c r="AA451" s="84"/>
      <c r="AB451" s="84"/>
      <c r="AC451" s="84"/>
      <c r="AD451" s="84"/>
      <c r="AE451" s="84"/>
      <c r="AF451" s="84"/>
      <c r="AG451" s="84"/>
      <c r="AH451" s="84"/>
      <c r="AI451" s="84"/>
      <c r="AJ451" s="88"/>
      <c r="AK451" s="117"/>
      <c r="AL451" s="117"/>
      <c r="AM451" s="117"/>
      <c r="AN451" s="117"/>
      <c r="AO451" s="117"/>
      <c r="AP451" s="117"/>
      <c r="AQ451" s="117"/>
      <c r="AR451" s="117"/>
      <c r="AS451" s="117"/>
      <c r="AT451" s="117"/>
      <c r="AU451" s="117"/>
      <c r="AV451" s="117"/>
      <c r="AW451" s="117"/>
      <c r="AX451" s="117"/>
      <c r="AY451" s="117"/>
      <c r="AZ451" s="117"/>
      <c r="BA451" s="117"/>
      <c r="BB451" s="117"/>
      <c r="BC451" s="117"/>
      <c r="BD451" s="117"/>
      <c r="BE451" s="117"/>
      <c r="BF451" s="117"/>
      <c r="BG451" s="117"/>
      <c r="BH451" s="117"/>
      <c r="BI451" s="117"/>
      <c r="BJ451" s="117"/>
      <c r="BK451" s="117"/>
      <c r="BL451" s="117"/>
      <c r="BM451" s="117"/>
      <c r="BN451" s="117"/>
      <c r="BO451" s="117"/>
      <c r="BP451" s="117"/>
      <c r="BQ451" s="117"/>
      <c r="BR451" s="117"/>
      <c r="BS451" s="117"/>
      <c r="BT451" s="117"/>
      <c r="BU451" s="117"/>
      <c r="BV451" s="117"/>
      <c r="BW451" s="117"/>
      <c r="BX451" s="117"/>
      <c r="BY451" s="117"/>
      <c r="BZ451" s="117"/>
      <c r="CA451" s="117"/>
      <c r="CB451" s="117"/>
      <c r="CC451" s="117"/>
      <c r="CD451" s="117"/>
      <c r="CE451" s="117"/>
      <c r="CF451" s="117"/>
      <c r="CG451" s="117"/>
      <c r="CH451" s="117"/>
      <c r="CI451" s="117"/>
      <c r="CJ451" s="117"/>
      <c r="CK451" s="117"/>
      <c r="CL451" s="117"/>
      <c r="CM451" s="117"/>
      <c r="CN451" s="117"/>
      <c r="CO451" s="117"/>
      <c r="CP451" s="117"/>
      <c r="CQ451" s="117"/>
      <c r="CR451" s="117"/>
      <c r="CS451" s="117"/>
      <c r="CT451" s="117"/>
      <c r="CU451" s="117"/>
      <c r="CV451" s="123"/>
      <c r="CW451" s="21"/>
      <c r="CX451" s="129"/>
    </row>
    <row r="452" spans="1:102" ht="15" customHeight="1" thickBot="1" x14ac:dyDescent="0.3">
      <c r="A452" s="214"/>
      <c r="B452" s="114"/>
      <c r="C452" s="217"/>
      <c r="D452" s="220"/>
      <c r="E452" s="223"/>
      <c r="F452" s="28" t="s">
        <v>20</v>
      </c>
      <c r="G452" s="40"/>
      <c r="H452" s="87"/>
      <c r="I452" s="26"/>
      <c r="J452" s="81"/>
      <c r="K452" s="81"/>
      <c r="L452" s="81"/>
      <c r="M452" s="81"/>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89"/>
      <c r="AK452" s="118"/>
      <c r="AL452" s="118"/>
      <c r="AM452" s="118"/>
      <c r="AN452" s="118"/>
      <c r="AO452" s="118"/>
      <c r="AP452" s="118"/>
      <c r="AQ452" s="118"/>
      <c r="AR452" s="118"/>
      <c r="AS452" s="118"/>
      <c r="AT452" s="118"/>
      <c r="AU452" s="118"/>
      <c r="AV452" s="118"/>
      <c r="AW452" s="118"/>
      <c r="AX452" s="118"/>
      <c r="AY452" s="118"/>
      <c r="AZ452" s="118"/>
      <c r="BA452" s="118"/>
      <c r="BB452" s="118"/>
      <c r="BC452" s="118"/>
      <c r="BD452" s="118"/>
      <c r="BE452" s="118"/>
      <c r="BF452" s="118"/>
      <c r="BG452" s="118"/>
      <c r="BH452" s="118"/>
      <c r="BI452" s="118"/>
      <c r="BJ452" s="118"/>
      <c r="BK452" s="118"/>
      <c r="BL452" s="118"/>
      <c r="BM452" s="118"/>
      <c r="BN452" s="118"/>
      <c r="BO452" s="118"/>
      <c r="BP452" s="118"/>
      <c r="BQ452" s="118"/>
      <c r="BR452" s="118"/>
      <c r="BS452" s="118"/>
      <c r="BT452" s="118"/>
      <c r="BU452" s="118"/>
      <c r="BV452" s="118"/>
      <c r="BW452" s="118"/>
      <c r="BX452" s="118"/>
      <c r="BY452" s="118"/>
      <c r="BZ452" s="118"/>
      <c r="CA452" s="118"/>
      <c r="CB452" s="118"/>
      <c r="CC452" s="118"/>
      <c r="CD452" s="118"/>
      <c r="CE452" s="118"/>
      <c r="CF452" s="118"/>
      <c r="CG452" s="118"/>
      <c r="CH452" s="118"/>
      <c r="CI452" s="118"/>
      <c r="CJ452" s="118"/>
      <c r="CK452" s="118"/>
      <c r="CL452" s="118"/>
      <c r="CM452" s="118"/>
      <c r="CN452" s="118"/>
      <c r="CO452" s="118"/>
      <c r="CP452" s="118"/>
      <c r="CQ452" s="118"/>
      <c r="CR452" s="118"/>
      <c r="CS452" s="118"/>
      <c r="CT452" s="118"/>
      <c r="CU452" s="118"/>
      <c r="CV452" s="124"/>
      <c r="CW452" s="21"/>
      <c r="CX452" s="129"/>
    </row>
    <row r="453" spans="1:102" ht="15" customHeight="1" thickBot="1" x14ac:dyDescent="0.3">
      <c r="A453" s="214"/>
      <c r="B453" s="113" t="s">
        <v>21</v>
      </c>
      <c r="C453" s="217"/>
      <c r="D453" s="220"/>
      <c r="E453" s="223"/>
      <c r="F453" s="28" t="s">
        <v>22</v>
      </c>
      <c r="G453" s="40"/>
      <c r="H453" s="87"/>
      <c r="I453" s="26"/>
      <c r="J453" s="81"/>
      <c r="K453" s="81"/>
      <c r="L453" s="81"/>
      <c r="M453" s="81"/>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89"/>
      <c r="AK453" s="118"/>
      <c r="AL453" s="118"/>
      <c r="AM453" s="118"/>
      <c r="AN453" s="118"/>
      <c r="AO453" s="118"/>
      <c r="AP453" s="118"/>
      <c r="AQ453" s="118"/>
      <c r="AR453" s="118"/>
      <c r="AS453" s="118"/>
      <c r="AT453" s="118"/>
      <c r="AU453" s="118"/>
      <c r="AV453" s="118"/>
      <c r="AW453" s="118"/>
      <c r="AX453" s="118"/>
      <c r="AY453" s="118"/>
      <c r="AZ453" s="118"/>
      <c r="BA453" s="118"/>
      <c r="BB453" s="118"/>
      <c r="BC453" s="118"/>
      <c r="BD453" s="118"/>
      <c r="BE453" s="118"/>
      <c r="BF453" s="118"/>
      <c r="BG453" s="118"/>
      <c r="BH453" s="118"/>
      <c r="BI453" s="118"/>
      <c r="BJ453" s="118"/>
      <c r="BK453" s="118"/>
      <c r="BL453" s="118"/>
      <c r="BM453" s="118"/>
      <c r="BN453" s="118"/>
      <c r="BO453" s="118"/>
      <c r="BP453" s="118"/>
      <c r="BQ453" s="118"/>
      <c r="BR453" s="118"/>
      <c r="BS453" s="118"/>
      <c r="BT453" s="118"/>
      <c r="BU453" s="118"/>
      <c r="BV453" s="118"/>
      <c r="BW453" s="118"/>
      <c r="BX453" s="118"/>
      <c r="BY453" s="118"/>
      <c r="BZ453" s="118"/>
      <c r="CA453" s="118"/>
      <c r="CB453" s="118"/>
      <c r="CC453" s="118"/>
      <c r="CD453" s="118"/>
      <c r="CE453" s="118"/>
      <c r="CF453" s="118"/>
      <c r="CG453" s="118"/>
      <c r="CH453" s="118"/>
      <c r="CI453" s="118"/>
      <c r="CJ453" s="118"/>
      <c r="CK453" s="118"/>
      <c r="CL453" s="118"/>
      <c r="CM453" s="118"/>
      <c r="CN453" s="118"/>
      <c r="CO453" s="118"/>
      <c r="CP453" s="118"/>
      <c r="CQ453" s="118"/>
      <c r="CR453" s="118"/>
      <c r="CS453" s="118"/>
      <c r="CT453" s="118"/>
      <c r="CU453" s="118"/>
      <c r="CV453" s="124"/>
      <c r="CW453" s="21"/>
      <c r="CX453" s="129"/>
    </row>
    <row r="454" spans="1:102" ht="15" customHeight="1" x14ac:dyDescent="0.25">
      <c r="A454" s="214"/>
      <c r="B454" s="210"/>
      <c r="C454" s="217"/>
      <c r="D454" s="220"/>
      <c r="E454" s="223"/>
      <c r="F454" s="29" t="s">
        <v>23</v>
      </c>
      <c r="G454" s="131" t="str">
        <f t="shared" ref="G454" si="145">IF(COUNTIF(I454:CV456,"&gt;0"),"Yes","No")</f>
        <v>No</v>
      </c>
      <c r="H454" s="90"/>
      <c r="I454" s="27"/>
      <c r="J454" s="82"/>
      <c r="K454" s="82"/>
      <c r="L454" s="82"/>
      <c r="M454" s="82"/>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91"/>
      <c r="AK454" s="119"/>
      <c r="AL454" s="119"/>
      <c r="AM454" s="119"/>
      <c r="AN454" s="119"/>
      <c r="AO454" s="119"/>
      <c r="AP454" s="119"/>
      <c r="AQ454" s="119"/>
      <c r="AR454" s="119"/>
      <c r="AS454" s="119"/>
      <c r="AT454" s="119"/>
      <c r="AU454" s="119"/>
      <c r="AV454" s="119"/>
      <c r="AW454" s="119"/>
      <c r="AX454" s="119"/>
      <c r="AY454" s="119"/>
      <c r="AZ454" s="119"/>
      <c r="BA454" s="119"/>
      <c r="BB454" s="119"/>
      <c r="BC454" s="119"/>
      <c r="BD454" s="119"/>
      <c r="BE454" s="119"/>
      <c r="BF454" s="119"/>
      <c r="BG454" s="119"/>
      <c r="BH454" s="119"/>
      <c r="BI454" s="119"/>
      <c r="BJ454" s="119"/>
      <c r="BK454" s="119"/>
      <c r="BL454" s="119"/>
      <c r="BM454" s="119"/>
      <c r="BN454" s="119"/>
      <c r="BO454" s="119"/>
      <c r="BP454" s="119"/>
      <c r="BQ454" s="119"/>
      <c r="BR454" s="119"/>
      <c r="BS454" s="119"/>
      <c r="BT454" s="119"/>
      <c r="BU454" s="119"/>
      <c r="BV454" s="119"/>
      <c r="BW454" s="119"/>
      <c r="BX454" s="119"/>
      <c r="BY454" s="119"/>
      <c r="BZ454" s="119"/>
      <c r="CA454" s="119"/>
      <c r="CB454" s="119"/>
      <c r="CC454" s="119"/>
      <c r="CD454" s="119"/>
      <c r="CE454" s="119"/>
      <c r="CF454" s="119"/>
      <c r="CG454" s="119"/>
      <c r="CH454" s="119"/>
      <c r="CI454" s="119"/>
      <c r="CJ454" s="119"/>
      <c r="CK454" s="119"/>
      <c r="CL454" s="119"/>
      <c r="CM454" s="119"/>
      <c r="CN454" s="119"/>
      <c r="CO454" s="119"/>
      <c r="CP454" s="119"/>
      <c r="CQ454" s="119"/>
      <c r="CR454" s="119"/>
      <c r="CS454" s="119"/>
      <c r="CT454" s="119"/>
      <c r="CU454" s="119"/>
      <c r="CV454" s="125"/>
      <c r="CW454" s="21"/>
      <c r="CX454" s="129"/>
    </row>
    <row r="455" spans="1:102" ht="15" customHeight="1" x14ac:dyDescent="0.25">
      <c r="A455" s="214"/>
      <c r="B455" s="211"/>
      <c r="C455" s="217"/>
      <c r="D455" s="220"/>
      <c r="E455" s="223"/>
      <c r="F455" s="29" t="s">
        <v>24</v>
      </c>
      <c r="G455" s="40"/>
      <c r="H455" s="90"/>
      <c r="I455" s="27"/>
      <c r="J455" s="82"/>
      <c r="K455" s="82"/>
      <c r="L455" s="82"/>
      <c r="M455" s="82"/>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91"/>
      <c r="AK455" s="119"/>
      <c r="AL455" s="119"/>
      <c r="AM455" s="119"/>
      <c r="AN455" s="119"/>
      <c r="AO455" s="119"/>
      <c r="AP455" s="119"/>
      <c r="AQ455" s="119"/>
      <c r="AR455" s="119"/>
      <c r="AS455" s="119"/>
      <c r="AT455" s="119"/>
      <c r="AU455" s="119"/>
      <c r="AV455" s="119"/>
      <c r="AW455" s="119"/>
      <c r="AX455" s="119"/>
      <c r="AY455" s="119"/>
      <c r="AZ455" s="119"/>
      <c r="BA455" s="119"/>
      <c r="BB455" s="119"/>
      <c r="BC455" s="119"/>
      <c r="BD455" s="119"/>
      <c r="BE455" s="119"/>
      <c r="BF455" s="119"/>
      <c r="BG455" s="119"/>
      <c r="BH455" s="119"/>
      <c r="BI455" s="119"/>
      <c r="BJ455" s="119"/>
      <c r="BK455" s="119"/>
      <c r="BL455" s="119"/>
      <c r="BM455" s="119"/>
      <c r="BN455" s="119"/>
      <c r="BO455" s="119"/>
      <c r="BP455" s="119"/>
      <c r="BQ455" s="119"/>
      <c r="BR455" s="119"/>
      <c r="BS455" s="119"/>
      <c r="BT455" s="119"/>
      <c r="BU455" s="119"/>
      <c r="BV455" s="119"/>
      <c r="BW455" s="119"/>
      <c r="BX455" s="119"/>
      <c r="BY455" s="119"/>
      <c r="BZ455" s="119"/>
      <c r="CA455" s="119"/>
      <c r="CB455" s="119"/>
      <c r="CC455" s="119"/>
      <c r="CD455" s="119"/>
      <c r="CE455" s="119"/>
      <c r="CF455" s="119"/>
      <c r="CG455" s="119"/>
      <c r="CH455" s="119"/>
      <c r="CI455" s="119"/>
      <c r="CJ455" s="119"/>
      <c r="CK455" s="119"/>
      <c r="CL455" s="119"/>
      <c r="CM455" s="119"/>
      <c r="CN455" s="119"/>
      <c r="CO455" s="119"/>
      <c r="CP455" s="119"/>
      <c r="CQ455" s="119"/>
      <c r="CR455" s="119"/>
      <c r="CS455" s="119"/>
      <c r="CT455" s="119"/>
      <c r="CU455" s="119"/>
      <c r="CV455" s="125"/>
      <c r="CW455" s="21"/>
      <c r="CX455" s="129"/>
    </row>
    <row r="456" spans="1:102" ht="15" customHeight="1" thickBot="1" x14ac:dyDescent="0.3">
      <c r="A456" s="214"/>
      <c r="B456" s="211"/>
      <c r="C456" s="217"/>
      <c r="D456" s="220"/>
      <c r="E456" s="223"/>
      <c r="F456" s="29" t="s">
        <v>25</v>
      </c>
      <c r="G456" s="40"/>
      <c r="H456" s="90"/>
      <c r="I456" s="27"/>
      <c r="J456" s="82"/>
      <c r="K456" s="82"/>
      <c r="L456" s="82"/>
      <c r="M456" s="82"/>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91"/>
      <c r="AK456" s="119"/>
      <c r="AL456" s="119"/>
      <c r="AM456" s="119"/>
      <c r="AN456" s="119"/>
      <c r="AO456" s="119"/>
      <c r="AP456" s="119"/>
      <c r="AQ456" s="119"/>
      <c r="AR456" s="119"/>
      <c r="AS456" s="119"/>
      <c r="AT456" s="119"/>
      <c r="AU456" s="119"/>
      <c r="AV456" s="119"/>
      <c r="AW456" s="119"/>
      <c r="AX456" s="119"/>
      <c r="AY456" s="119"/>
      <c r="AZ456" s="119"/>
      <c r="BA456" s="119"/>
      <c r="BB456" s="119"/>
      <c r="BC456" s="119"/>
      <c r="BD456" s="119"/>
      <c r="BE456" s="119"/>
      <c r="BF456" s="119"/>
      <c r="BG456" s="119"/>
      <c r="BH456" s="119"/>
      <c r="BI456" s="119"/>
      <c r="BJ456" s="119"/>
      <c r="BK456" s="119"/>
      <c r="BL456" s="119"/>
      <c r="BM456" s="119"/>
      <c r="BN456" s="119"/>
      <c r="BO456" s="119"/>
      <c r="BP456" s="119"/>
      <c r="BQ456" s="119"/>
      <c r="BR456" s="119"/>
      <c r="BS456" s="119"/>
      <c r="BT456" s="119"/>
      <c r="BU456" s="119"/>
      <c r="BV456" s="119"/>
      <c r="BW456" s="119"/>
      <c r="BX456" s="119"/>
      <c r="BY456" s="119"/>
      <c r="BZ456" s="119"/>
      <c r="CA456" s="119"/>
      <c r="CB456" s="119"/>
      <c r="CC456" s="119"/>
      <c r="CD456" s="119"/>
      <c r="CE456" s="119"/>
      <c r="CF456" s="119"/>
      <c r="CG456" s="119"/>
      <c r="CH456" s="119"/>
      <c r="CI456" s="119"/>
      <c r="CJ456" s="119"/>
      <c r="CK456" s="119"/>
      <c r="CL456" s="119"/>
      <c r="CM456" s="119"/>
      <c r="CN456" s="119"/>
      <c r="CO456" s="119"/>
      <c r="CP456" s="119"/>
      <c r="CQ456" s="119"/>
      <c r="CR456" s="119"/>
      <c r="CS456" s="119"/>
      <c r="CT456" s="119"/>
      <c r="CU456" s="119"/>
      <c r="CV456" s="125"/>
      <c r="CW456" s="21"/>
      <c r="CX456" s="129"/>
    </row>
    <row r="457" spans="1:102" ht="15" customHeight="1" x14ac:dyDescent="0.25">
      <c r="A457" s="214"/>
      <c r="B457" s="211"/>
      <c r="C457" s="217"/>
      <c r="D457" s="220"/>
      <c r="E457" s="223"/>
      <c r="F457" s="30" t="s">
        <v>26</v>
      </c>
      <c r="G457" s="132" t="str">
        <f t="shared" ref="G457" si="146">IF(COUNTIF(I457:CV459,"&gt;0"),"Yes","No")</f>
        <v>No</v>
      </c>
      <c r="H457" s="92"/>
      <c r="I457" s="80"/>
      <c r="J457" s="80"/>
      <c r="K457" s="80"/>
      <c r="L457" s="80"/>
      <c r="M457" s="80"/>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93"/>
      <c r="AK457" s="120"/>
      <c r="AL457" s="120"/>
      <c r="AM457" s="120"/>
      <c r="AN457" s="120"/>
      <c r="AO457" s="120"/>
      <c r="AP457" s="120"/>
      <c r="AQ457" s="120"/>
      <c r="AR457" s="120"/>
      <c r="AS457" s="120"/>
      <c r="AT457" s="120"/>
      <c r="AU457" s="120"/>
      <c r="AV457" s="120"/>
      <c r="AW457" s="120"/>
      <c r="AX457" s="120"/>
      <c r="AY457" s="120"/>
      <c r="AZ457" s="120"/>
      <c r="BA457" s="120"/>
      <c r="BB457" s="120"/>
      <c r="BC457" s="120"/>
      <c r="BD457" s="120"/>
      <c r="BE457" s="120"/>
      <c r="BF457" s="120"/>
      <c r="BG457" s="120"/>
      <c r="BH457" s="120"/>
      <c r="BI457" s="120"/>
      <c r="BJ457" s="120"/>
      <c r="BK457" s="120"/>
      <c r="BL457" s="120"/>
      <c r="BM457" s="120"/>
      <c r="BN457" s="120"/>
      <c r="BO457" s="120"/>
      <c r="BP457" s="120"/>
      <c r="BQ457" s="120"/>
      <c r="BR457" s="120"/>
      <c r="BS457" s="120"/>
      <c r="BT457" s="120"/>
      <c r="BU457" s="120"/>
      <c r="BV457" s="120"/>
      <c r="BW457" s="120"/>
      <c r="BX457" s="120"/>
      <c r="BY457" s="120"/>
      <c r="BZ457" s="120"/>
      <c r="CA457" s="120"/>
      <c r="CB457" s="120"/>
      <c r="CC457" s="120"/>
      <c r="CD457" s="120"/>
      <c r="CE457" s="120"/>
      <c r="CF457" s="120"/>
      <c r="CG457" s="120"/>
      <c r="CH457" s="120"/>
      <c r="CI457" s="120"/>
      <c r="CJ457" s="120"/>
      <c r="CK457" s="120"/>
      <c r="CL457" s="120"/>
      <c r="CM457" s="120"/>
      <c r="CN457" s="120"/>
      <c r="CO457" s="120"/>
      <c r="CP457" s="120"/>
      <c r="CQ457" s="120"/>
      <c r="CR457" s="120"/>
      <c r="CS457" s="120"/>
      <c r="CT457" s="120"/>
      <c r="CU457" s="120"/>
      <c r="CV457" s="126"/>
      <c r="CW457" s="21"/>
      <c r="CX457" s="129"/>
    </row>
    <row r="458" spans="1:102" ht="15" customHeight="1" x14ac:dyDescent="0.25">
      <c r="A458" s="214"/>
      <c r="B458" s="211"/>
      <c r="C458" s="217"/>
      <c r="D458" s="220"/>
      <c r="E458" s="223"/>
      <c r="F458" s="30" t="s">
        <v>27</v>
      </c>
      <c r="G458" s="40"/>
      <c r="H458" s="92"/>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93"/>
      <c r="AK458" s="120"/>
      <c r="AL458" s="120"/>
      <c r="AM458" s="120"/>
      <c r="AN458" s="120"/>
      <c r="AO458" s="120"/>
      <c r="AP458" s="120"/>
      <c r="AQ458" s="120"/>
      <c r="AR458" s="120"/>
      <c r="AS458" s="120"/>
      <c r="AT458" s="120"/>
      <c r="AU458" s="120"/>
      <c r="AV458" s="120"/>
      <c r="AW458" s="120"/>
      <c r="AX458" s="120"/>
      <c r="AY458" s="120"/>
      <c r="AZ458" s="120"/>
      <c r="BA458" s="120"/>
      <c r="BB458" s="120"/>
      <c r="BC458" s="120"/>
      <c r="BD458" s="120"/>
      <c r="BE458" s="120"/>
      <c r="BF458" s="120"/>
      <c r="BG458" s="120"/>
      <c r="BH458" s="120"/>
      <c r="BI458" s="120"/>
      <c r="BJ458" s="120"/>
      <c r="BK458" s="120"/>
      <c r="BL458" s="120"/>
      <c r="BM458" s="120"/>
      <c r="BN458" s="120"/>
      <c r="BO458" s="120"/>
      <c r="BP458" s="120"/>
      <c r="BQ458" s="120"/>
      <c r="BR458" s="120"/>
      <c r="BS458" s="120"/>
      <c r="BT458" s="120"/>
      <c r="BU458" s="120"/>
      <c r="BV458" s="120"/>
      <c r="BW458" s="120"/>
      <c r="BX458" s="120"/>
      <c r="BY458" s="120"/>
      <c r="BZ458" s="120"/>
      <c r="CA458" s="120"/>
      <c r="CB458" s="120"/>
      <c r="CC458" s="120"/>
      <c r="CD458" s="120"/>
      <c r="CE458" s="120"/>
      <c r="CF458" s="120"/>
      <c r="CG458" s="120"/>
      <c r="CH458" s="120"/>
      <c r="CI458" s="120"/>
      <c r="CJ458" s="120"/>
      <c r="CK458" s="120"/>
      <c r="CL458" s="120"/>
      <c r="CM458" s="120"/>
      <c r="CN458" s="120"/>
      <c r="CO458" s="120"/>
      <c r="CP458" s="120"/>
      <c r="CQ458" s="120"/>
      <c r="CR458" s="120"/>
      <c r="CS458" s="120"/>
      <c r="CT458" s="120"/>
      <c r="CU458" s="120"/>
      <c r="CV458" s="126"/>
      <c r="CW458" s="21"/>
      <c r="CX458" s="129"/>
    </row>
    <row r="459" spans="1:102" ht="15" customHeight="1" thickBot="1" x14ac:dyDescent="0.3">
      <c r="A459" s="214"/>
      <c r="B459" s="211"/>
      <c r="C459" s="217"/>
      <c r="D459" s="220"/>
      <c r="E459" s="223"/>
      <c r="F459" s="30" t="s">
        <v>28</v>
      </c>
      <c r="G459" s="40"/>
      <c r="H459" s="92"/>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93"/>
      <c r="AK459" s="120"/>
      <c r="AL459" s="120"/>
      <c r="AM459" s="120"/>
      <c r="AN459" s="120"/>
      <c r="AO459" s="120"/>
      <c r="AP459" s="120"/>
      <c r="AQ459" s="120"/>
      <c r="AR459" s="120"/>
      <c r="AS459" s="120"/>
      <c r="AT459" s="120"/>
      <c r="AU459" s="120"/>
      <c r="AV459" s="120"/>
      <c r="AW459" s="120"/>
      <c r="AX459" s="120"/>
      <c r="AY459" s="120"/>
      <c r="AZ459" s="120"/>
      <c r="BA459" s="120"/>
      <c r="BB459" s="120"/>
      <c r="BC459" s="120"/>
      <c r="BD459" s="120"/>
      <c r="BE459" s="120"/>
      <c r="BF459" s="120"/>
      <c r="BG459" s="120"/>
      <c r="BH459" s="120"/>
      <c r="BI459" s="120"/>
      <c r="BJ459" s="120"/>
      <c r="BK459" s="120"/>
      <c r="BL459" s="120"/>
      <c r="BM459" s="120"/>
      <c r="BN459" s="120"/>
      <c r="BO459" s="120"/>
      <c r="BP459" s="120"/>
      <c r="BQ459" s="120"/>
      <c r="BR459" s="120"/>
      <c r="BS459" s="120"/>
      <c r="BT459" s="120"/>
      <c r="BU459" s="120"/>
      <c r="BV459" s="120"/>
      <c r="BW459" s="120"/>
      <c r="BX459" s="120"/>
      <c r="BY459" s="120"/>
      <c r="BZ459" s="120"/>
      <c r="CA459" s="120"/>
      <c r="CB459" s="120"/>
      <c r="CC459" s="120"/>
      <c r="CD459" s="120"/>
      <c r="CE459" s="120"/>
      <c r="CF459" s="120"/>
      <c r="CG459" s="120"/>
      <c r="CH459" s="120"/>
      <c r="CI459" s="120"/>
      <c r="CJ459" s="120"/>
      <c r="CK459" s="120"/>
      <c r="CL459" s="120"/>
      <c r="CM459" s="120"/>
      <c r="CN459" s="120"/>
      <c r="CO459" s="120"/>
      <c r="CP459" s="120"/>
      <c r="CQ459" s="120"/>
      <c r="CR459" s="120"/>
      <c r="CS459" s="120"/>
      <c r="CT459" s="120"/>
      <c r="CU459" s="120"/>
      <c r="CV459" s="126"/>
      <c r="CW459" s="21"/>
      <c r="CX459" s="129"/>
    </row>
    <row r="460" spans="1:102" ht="15" customHeight="1" x14ac:dyDescent="0.25">
      <c r="A460" s="214"/>
      <c r="B460" s="211"/>
      <c r="C460" s="217"/>
      <c r="D460" s="220"/>
      <c r="E460" s="223"/>
      <c r="F460" s="61" t="s">
        <v>29</v>
      </c>
      <c r="G460" s="133" t="str">
        <f t="shared" ref="G460" si="147">IF(COUNTIF(I460:CV462,"&gt;0"),"Yes","No")</f>
        <v>No</v>
      </c>
      <c r="H460" s="94"/>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95"/>
      <c r="AK460" s="121"/>
      <c r="AL460" s="121"/>
      <c r="AM460" s="121"/>
      <c r="AN460" s="121"/>
      <c r="AO460" s="121"/>
      <c r="AP460" s="121"/>
      <c r="AQ460" s="121"/>
      <c r="AR460" s="121"/>
      <c r="AS460" s="121"/>
      <c r="AT460" s="121"/>
      <c r="AU460" s="121"/>
      <c r="AV460" s="121"/>
      <c r="AW460" s="121"/>
      <c r="AX460" s="121"/>
      <c r="AY460" s="121"/>
      <c r="AZ460" s="121"/>
      <c r="BA460" s="121"/>
      <c r="BB460" s="121"/>
      <c r="BC460" s="121"/>
      <c r="BD460" s="121"/>
      <c r="BE460" s="121"/>
      <c r="BF460" s="121"/>
      <c r="BG460" s="121"/>
      <c r="BH460" s="121"/>
      <c r="BI460" s="121"/>
      <c r="BJ460" s="121"/>
      <c r="BK460" s="121"/>
      <c r="BL460" s="121"/>
      <c r="BM460" s="121"/>
      <c r="BN460" s="121"/>
      <c r="BO460" s="121"/>
      <c r="BP460" s="121"/>
      <c r="BQ460" s="121"/>
      <c r="BR460" s="121"/>
      <c r="BS460" s="121"/>
      <c r="BT460" s="121"/>
      <c r="BU460" s="121"/>
      <c r="BV460" s="121"/>
      <c r="BW460" s="121"/>
      <c r="BX460" s="121"/>
      <c r="BY460" s="121"/>
      <c r="BZ460" s="121"/>
      <c r="CA460" s="121"/>
      <c r="CB460" s="121"/>
      <c r="CC460" s="121"/>
      <c r="CD460" s="121"/>
      <c r="CE460" s="121"/>
      <c r="CF460" s="121"/>
      <c r="CG460" s="121"/>
      <c r="CH460" s="121"/>
      <c r="CI460" s="121"/>
      <c r="CJ460" s="121"/>
      <c r="CK460" s="121"/>
      <c r="CL460" s="121"/>
      <c r="CM460" s="121"/>
      <c r="CN460" s="121"/>
      <c r="CO460" s="121"/>
      <c r="CP460" s="121"/>
      <c r="CQ460" s="121"/>
      <c r="CR460" s="121"/>
      <c r="CS460" s="121"/>
      <c r="CT460" s="121"/>
      <c r="CU460" s="121"/>
      <c r="CV460" s="127"/>
      <c r="CW460" s="21"/>
      <c r="CX460" s="129"/>
    </row>
    <row r="461" spans="1:102" ht="15" customHeight="1" x14ac:dyDescent="0.25">
      <c r="A461" s="214"/>
      <c r="B461" s="211"/>
      <c r="C461" s="217"/>
      <c r="D461" s="220"/>
      <c r="E461" s="223"/>
      <c r="F461" s="61" t="s">
        <v>30</v>
      </c>
      <c r="G461" s="40"/>
      <c r="H461" s="94"/>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95"/>
      <c r="AK461" s="121"/>
      <c r="AL461" s="121"/>
      <c r="AM461" s="121"/>
      <c r="AN461" s="121"/>
      <c r="AO461" s="121"/>
      <c r="AP461" s="121"/>
      <c r="AQ461" s="121"/>
      <c r="AR461" s="121"/>
      <c r="AS461" s="121"/>
      <c r="AT461" s="121"/>
      <c r="AU461" s="121"/>
      <c r="AV461" s="121"/>
      <c r="AW461" s="121"/>
      <c r="AX461" s="121"/>
      <c r="AY461" s="121"/>
      <c r="AZ461" s="121"/>
      <c r="BA461" s="121"/>
      <c r="BB461" s="121"/>
      <c r="BC461" s="121"/>
      <c r="BD461" s="121"/>
      <c r="BE461" s="121"/>
      <c r="BF461" s="121"/>
      <c r="BG461" s="121"/>
      <c r="BH461" s="121"/>
      <c r="BI461" s="121"/>
      <c r="BJ461" s="121"/>
      <c r="BK461" s="121"/>
      <c r="BL461" s="121"/>
      <c r="BM461" s="121"/>
      <c r="BN461" s="121"/>
      <c r="BO461" s="121"/>
      <c r="BP461" s="121"/>
      <c r="BQ461" s="121"/>
      <c r="BR461" s="121"/>
      <c r="BS461" s="121"/>
      <c r="BT461" s="121"/>
      <c r="BU461" s="121"/>
      <c r="BV461" s="121"/>
      <c r="BW461" s="121"/>
      <c r="BX461" s="121"/>
      <c r="BY461" s="121"/>
      <c r="BZ461" s="121"/>
      <c r="CA461" s="121"/>
      <c r="CB461" s="121"/>
      <c r="CC461" s="121"/>
      <c r="CD461" s="121"/>
      <c r="CE461" s="121"/>
      <c r="CF461" s="121"/>
      <c r="CG461" s="121"/>
      <c r="CH461" s="121"/>
      <c r="CI461" s="121"/>
      <c r="CJ461" s="121"/>
      <c r="CK461" s="121"/>
      <c r="CL461" s="121"/>
      <c r="CM461" s="121"/>
      <c r="CN461" s="121"/>
      <c r="CO461" s="121"/>
      <c r="CP461" s="121"/>
      <c r="CQ461" s="121"/>
      <c r="CR461" s="121"/>
      <c r="CS461" s="121"/>
      <c r="CT461" s="121"/>
      <c r="CU461" s="121"/>
      <c r="CV461" s="127"/>
      <c r="CW461" s="21"/>
      <c r="CX461" s="129"/>
    </row>
    <row r="462" spans="1:102" ht="15" customHeight="1" thickBot="1" x14ac:dyDescent="0.3">
      <c r="A462" s="215"/>
      <c r="B462" s="212"/>
      <c r="C462" s="218"/>
      <c r="D462" s="221"/>
      <c r="E462" s="224"/>
      <c r="F462" s="63" t="s">
        <v>31</v>
      </c>
      <c r="G462" s="43"/>
      <c r="H462" s="96"/>
      <c r="I462" s="64"/>
      <c r="J462" s="64"/>
      <c r="K462" s="64"/>
      <c r="L462" s="64"/>
      <c r="M462" s="64"/>
      <c r="N462" s="64"/>
      <c r="O462" s="64"/>
      <c r="P462" s="64"/>
      <c r="Q462" s="64"/>
      <c r="R462" s="64"/>
      <c r="S462" s="64"/>
      <c r="T462" s="64"/>
      <c r="U462" s="64"/>
      <c r="V462" s="64"/>
      <c r="W462" s="64"/>
      <c r="X462" s="64"/>
      <c r="Y462" s="64"/>
      <c r="Z462" s="64"/>
      <c r="AA462" s="64"/>
      <c r="AB462" s="64"/>
      <c r="AC462" s="64"/>
      <c r="AD462" s="64"/>
      <c r="AE462" s="64"/>
      <c r="AF462" s="64"/>
      <c r="AG462" s="64"/>
      <c r="AH462" s="64"/>
      <c r="AI462" s="64"/>
      <c r="AJ462" s="97"/>
      <c r="AK462" s="122"/>
      <c r="AL462" s="122"/>
      <c r="AM462" s="122"/>
      <c r="AN462" s="122"/>
      <c r="AO462" s="122"/>
      <c r="AP462" s="122"/>
      <c r="AQ462" s="122"/>
      <c r="AR462" s="122"/>
      <c r="AS462" s="122"/>
      <c r="AT462" s="122"/>
      <c r="AU462" s="122"/>
      <c r="AV462" s="122"/>
      <c r="AW462" s="122"/>
      <c r="AX462" s="122"/>
      <c r="AY462" s="122"/>
      <c r="AZ462" s="122"/>
      <c r="BA462" s="122"/>
      <c r="BB462" s="122"/>
      <c r="BC462" s="122"/>
      <c r="BD462" s="122"/>
      <c r="BE462" s="122"/>
      <c r="BF462" s="122"/>
      <c r="BG462" s="122"/>
      <c r="BH462" s="122"/>
      <c r="BI462" s="122"/>
      <c r="BJ462" s="122"/>
      <c r="BK462" s="122"/>
      <c r="BL462" s="122"/>
      <c r="BM462" s="122"/>
      <c r="BN462" s="122"/>
      <c r="BO462" s="122"/>
      <c r="BP462" s="122"/>
      <c r="BQ462" s="122"/>
      <c r="BR462" s="122"/>
      <c r="BS462" s="122"/>
      <c r="BT462" s="122"/>
      <c r="BU462" s="122"/>
      <c r="BV462" s="122"/>
      <c r="BW462" s="122"/>
      <c r="BX462" s="122"/>
      <c r="BY462" s="122"/>
      <c r="BZ462" s="122"/>
      <c r="CA462" s="122"/>
      <c r="CB462" s="122"/>
      <c r="CC462" s="122"/>
      <c r="CD462" s="122"/>
      <c r="CE462" s="122"/>
      <c r="CF462" s="122"/>
      <c r="CG462" s="122"/>
      <c r="CH462" s="122"/>
      <c r="CI462" s="122"/>
      <c r="CJ462" s="122"/>
      <c r="CK462" s="122"/>
      <c r="CL462" s="122"/>
      <c r="CM462" s="122"/>
      <c r="CN462" s="122"/>
      <c r="CO462" s="122"/>
      <c r="CP462" s="122"/>
      <c r="CQ462" s="122"/>
      <c r="CR462" s="122"/>
      <c r="CS462" s="122"/>
      <c r="CT462" s="122"/>
      <c r="CU462" s="122"/>
      <c r="CV462" s="128"/>
      <c r="CW462" s="21"/>
      <c r="CX462" s="129"/>
    </row>
    <row r="463" spans="1:102" ht="15" customHeight="1" thickBot="1" x14ac:dyDescent="0.3">
      <c r="A463" s="213"/>
      <c r="B463" s="113" t="s">
        <v>17</v>
      </c>
      <c r="C463" s="216"/>
      <c r="D463" s="219"/>
      <c r="E463" s="222"/>
      <c r="F463" s="42" t="s">
        <v>18</v>
      </c>
      <c r="G463" s="22" t="str">
        <f t="shared" ref="G463" si="148">IF(COUNTIF(I463:CV465,"&gt;0"),"Yes","No")</f>
        <v>No</v>
      </c>
      <c r="H463" s="87"/>
      <c r="I463" s="84"/>
      <c r="J463" s="83"/>
      <c r="K463" s="83"/>
      <c r="L463" s="83"/>
      <c r="M463" s="83"/>
      <c r="N463" s="84"/>
      <c r="O463" s="84"/>
      <c r="P463" s="84"/>
      <c r="Q463" s="84"/>
      <c r="R463" s="84"/>
      <c r="S463" s="84"/>
      <c r="T463" s="84"/>
      <c r="U463" s="84"/>
      <c r="V463" s="84"/>
      <c r="W463" s="84"/>
      <c r="X463" s="84"/>
      <c r="Y463" s="84"/>
      <c r="Z463" s="84"/>
      <c r="AA463" s="84"/>
      <c r="AB463" s="84"/>
      <c r="AC463" s="84"/>
      <c r="AD463" s="84"/>
      <c r="AE463" s="84"/>
      <c r="AF463" s="84"/>
      <c r="AG463" s="84"/>
      <c r="AH463" s="84"/>
      <c r="AI463" s="84"/>
      <c r="AJ463" s="88"/>
      <c r="AK463" s="117"/>
      <c r="AL463" s="117"/>
      <c r="AM463" s="117"/>
      <c r="AN463" s="117"/>
      <c r="AO463" s="117"/>
      <c r="AP463" s="117"/>
      <c r="AQ463" s="117"/>
      <c r="AR463" s="117"/>
      <c r="AS463" s="117"/>
      <c r="AT463" s="117"/>
      <c r="AU463" s="117"/>
      <c r="AV463" s="117"/>
      <c r="AW463" s="117"/>
      <c r="AX463" s="117"/>
      <c r="AY463" s="117"/>
      <c r="AZ463" s="117"/>
      <c r="BA463" s="117"/>
      <c r="BB463" s="117"/>
      <c r="BC463" s="117"/>
      <c r="BD463" s="117"/>
      <c r="BE463" s="117"/>
      <c r="BF463" s="117"/>
      <c r="BG463" s="117"/>
      <c r="BH463" s="117"/>
      <c r="BI463" s="117"/>
      <c r="BJ463" s="117"/>
      <c r="BK463" s="117"/>
      <c r="BL463" s="117"/>
      <c r="BM463" s="117"/>
      <c r="BN463" s="117"/>
      <c r="BO463" s="117"/>
      <c r="BP463" s="117"/>
      <c r="BQ463" s="117"/>
      <c r="BR463" s="117"/>
      <c r="BS463" s="117"/>
      <c r="BT463" s="117"/>
      <c r="BU463" s="117"/>
      <c r="BV463" s="117"/>
      <c r="BW463" s="117"/>
      <c r="BX463" s="117"/>
      <c r="BY463" s="117"/>
      <c r="BZ463" s="117"/>
      <c r="CA463" s="117"/>
      <c r="CB463" s="117"/>
      <c r="CC463" s="117"/>
      <c r="CD463" s="117"/>
      <c r="CE463" s="117"/>
      <c r="CF463" s="117"/>
      <c r="CG463" s="117"/>
      <c r="CH463" s="117"/>
      <c r="CI463" s="117"/>
      <c r="CJ463" s="117"/>
      <c r="CK463" s="117"/>
      <c r="CL463" s="117"/>
      <c r="CM463" s="117"/>
      <c r="CN463" s="117"/>
      <c r="CO463" s="117"/>
      <c r="CP463" s="117"/>
      <c r="CQ463" s="117"/>
      <c r="CR463" s="117"/>
      <c r="CS463" s="117"/>
      <c r="CT463" s="117"/>
      <c r="CU463" s="117"/>
      <c r="CV463" s="123"/>
      <c r="CW463" s="21"/>
      <c r="CX463" s="129"/>
    </row>
    <row r="464" spans="1:102" ht="15" customHeight="1" thickBot="1" x14ac:dyDescent="0.3">
      <c r="A464" s="214"/>
      <c r="B464" s="114"/>
      <c r="C464" s="217"/>
      <c r="D464" s="220"/>
      <c r="E464" s="223"/>
      <c r="F464" s="28" t="s">
        <v>20</v>
      </c>
      <c r="G464" s="40"/>
      <c r="H464" s="87"/>
      <c r="I464" s="26"/>
      <c r="J464" s="81"/>
      <c r="K464" s="81"/>
      <c r="L464" s="81"/>
      <c r="M464" s="81"/>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89"/>
      <c r="AK464" s="118"/>
      <c r="AL464" s="118"/>
      <c r="AM464" s="118"/>
      <c r="AN464" s="118"/>
      <c r="AO464" s="118"/>
      <c r="AP464" s="118"/>
      <c r="AQ464" s="118"/>
      <c r="AR464" s="118"/>
      <c r="AS464" s="118"/>
      <c r="AT464" s="118"/>
      <c r="AU464" s="118"/>
      <c r="AV464" s="118"/>
      <c r="AW464" s="118"/>
      <c r="AX464" s="118"/>
      <c r="AY464" s="118"/>
      <c r="AZ464" s="118"/>
      <c r="BA464" s="118"/>
      <c r="BB464" s="118"/>
      <c r="BC464" s="118"/>
      <c r="BD464" s="118"/>
      <c r="BE464" s="118"/>
      <c r="BF464" s="118"/>
      <c r="BG464" s="118"/>
      <c r="BH464" s="118"/>
      <c r="BI464" s="118"/>
      <c r="BJ464" s="118"/>
      <c r="BK464" s="118"/>
      <c r="BL464" s="118"/>
      <c r="BM464" s="118"/>
      <c r="BN464" s="118"/>
      <c r="BO464" s="118"/>
      <c r="BP464" s="118"/>
      <c r="BQ464" s="118"/>
      <c r="BR464" s="118"/>
      <c r="BS464" s="118"/>
      <c r="BT464" s="118"/>
      <c r="BU464" s="118"/>
      <c r="BV464" s="118"/>
      <c r="BW464" s="118"/>
      <c r="BX464" s="118"/>
      <c r="BY464" s="118"/>
      <c r="BZ464" s="118"/>
      <c r="CA464" s="118"/>
      <c r="CB464" s="118"/>
      <c r="CC464" s="118"/>
      <c r="CD464" s="118"/>
      <c r="CE464" s="118"/>
      <c r="CF464" s="118"/>
      <c r="CG464" s="118"/>
      <c r="CH464" s="118"/>
      <c r="CI464" s="118"/>
      <c r="CJ464" s="118"/>
      <c r="CK464" s="118"/>
      <c r="CL464" s="118"/>
      <c r="CM464" s="118"/>
      <c r="CN464" s="118"/>
      <c r="CO464" s="118"/>
      <c r="CP464" s="118"/>
      <c r="CQ464" s="118"/>
      <c r="CR464" s="118"/>
      <c r="CS464" s="118"/>
      <c r="CT464" s="118"/>
      <c r="CU464" s="118"/>
      <c r="CV464" s="124"/>
      <c r="CW464" s="21"/>
      <c r="CX464" s="129"/>
    </row>
    <row r="465" spans="1:102" ht="15" customHeight="1" thickBot="1" x14ac:dyDescent="0.3">
      <c r="A465" s="214"/>
      <c r="B465" s="113" t="s">
        <v>21</v>
      </c>
      <c r="C465" s="217"/>
      <c r="D465" s="220"/>
      <c r="E465" s="223"/>
      <c r="F465" s="28" t="s">
        <v>22</v>
      </c>
      <c r="G465" s="40"/>
      <c r="H465" s="87"/>
      <c r="I465" s="26"/>
      <c r="J465" s="81"/>
      <c r="K465" s="81"/>
      <c r="L465" s="81"/>
      <c r="M465" s="81"/>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89"/>
      <c r="AK465" s="118"/>
      <c r="AL465" s="118"/>
      <c r="AM465" s="118"/>
      <c r="AN465" s="118"/>
      <c r="AO465" s="118"/>
      <c r="AP465" s="118"/>
      <c r="AQ465" s="118"/>
      <c r="AR465" s="118"/>
      <c r="AS465" s="118"/>
      <c r="AT465" s="118"/>
      <c r="AU465" s="118"/>
      <c r="AV465" s="118"/>
      <c r="AW465" s="118"/>
      <c r="AX465" s="118"/>
      <c r="AY465" s="118"/>
      <c r="AZ465" s="118"/>
      <c r="BA465" s="118"/>
      <c r="BB465" s="118"/>
      <c r="BC465" s="118"/>
      <c r="BD465" s="118"/>
      <c r="BE465" s="118"/>
      <c r="BF465" s="118"/>
      <c r="BG465" s="118"/>
      <c r="BH465" s="118"/>
      <c r="BI465" s="118"/>
      <c r="BJ465" s="118"/>
      <c r="BK465" s="118"/>
      <c r="BL465" s="118"/>
      <c r="BM465" s="118"/>
      <c r="BN465" s="118"/>
      <c r="BO465" s="118"/>
      <c r="BP465" s="118"/>
      <c r="BQ465" s="118"/>
      <c r="BR465" s="118"/>
      <c r="BS465" s="118"/>
      <c r="BT465" s="118"/>
      <c r="BU465" s="118"/>
      <c r="BV465" s="118"/>
      <c r="BW465" s="118"/>
      <c r="BX465" s="118"/>
      <c r="BY465" s="118"/>
      <c r="BZ465" s="118"/>
      <c r="CA465" s="118"/>
      <c r="CB465" s="118"/>
      <c r="CC465" s="118"/>
      <c r="CD465" s="118"/>
      <c r="CE465" s="118"/>
      <c r="CF465" s="118"/>
      <c r="CG465" s="118"/>
      <c r="CH465" s="118"/>
      <c r="CI465" s="118"/>
      <c r="CJ465" s="118"/>
      <c r="CK465" s="118"/>
      <c r="CL465" s="118"/>
      <c r="CM465" s="118"/>
      <c r="CN465" s="118"/>
      <c r="CO465" s="118"/>
      <c r="CP465" s="118"/>
      <c r="CQ465" s="118"/>
      <c r="CR465" s="118"/>
      <c r="CS465" s="118"/>
      <c r="CT465" s="118"/>
      <c r="CU465" s="118"/>
      <c r="CV465" s="124"/>
      <c r="CW465" s="21"/>
      <c r="CX465" s="129"/>
    </row>
    <row r="466" spans="1:102" ht="15" customHeight="1" x14ac:dyDescent="0.25">
      <c r="A466" s="214"/>
      <c r="B466" s="210"/>
      <c r="C466" s="217"/>
      <c r="D466" s="220"/>
      <c r="E466" s="223"/>
      <c r="F466" s="29" t="s">
        <v>23</v>
      </c>
      <c r="G466" s="131" t="str">
        <f t="shared" ref="G466" si="149">IF(COUNTIF(I466:CV468,"&gt;0"),"Yes","No")</f>
        <v>No</v>
      </c>
      <c r="H466" s="90"/>
      <c r="I466" s="27"/>
      <c r="J466" s="82"/>
      <c r="K466" s="82"/>
      <c r="L466" s="82"/>
      <c r="M466" s="82"/>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91"/>
      <c r="AK466" s="119"/>
      <c r="AL466" s="119"/>
      <c r="AM466" s="119"/>
      <c r="AN466" s="119"/>
      <c r="AO466" s="119"/>
      <c r="AP466" s="119"/>
      <c r="AQ466" s="119"/>
      <c r="AR466" s="119"/>
      <c r="AS466" s="119"/>
      <c r="AT466" s="119"/>
      <c r="AU466" s="119"/>
      <c r="AV466" s="119"/>
      <c r="AW466" s="119"/>
      <c r="AX466" s="119"/>
      <c r="AY466" s="119"/>
      <c r="AZ466" s="119"/>
      <c r="BA466" s="119"/>
      <c r="BB466" s="119"/>
      <c r="BC466" s="119"/>
      <c r="BD466" s="119"/>
      <c r="BE466" s="119"/>
      <c r="BF466" s="119"/>
      <c r="BG466" s="119"/>
      <c r="BH466" s="119"/>
      <c r="BI466" s="119"/>
      <c r="BJ466" s="119"/>
      <c r="BK466" s="119"/>
      <c r="BL466" s="119"/>
      <c r="BM466" s="119"/>
      <c r="BN466" s="119"/>
      <c r="BO466" s="119"/>
      <c r="BP466" s="119"/>
      <c r="BQ466" s="119"/>
      <c r="BR466" s="119"/>
      <c r="BS466" s="119"/>
      <c r="BT466" s="119"/>
      <c r="BU466" s="119"/>
      <c r="BV466" s="119"/>
      <c r="BW466" s="119"/>
      <c r="BX466" s="119"/>
      <c r="BY466" s="119"/>
      <c r="BZ466" s="119"/>
      <c r="CA466" s="119"/>
      <c r="CB466" s="119"/>
      <c r="CC466" s="119"/>
      <c r="CD466" s="119"/>
      <c r="CE466" s="119"/>
      <c r="CF466" s="119"/>
      <c r="CG466" s="119"/>
      <c r="CH466" s="119"/>
      <c r="CI466" s="119"/>
      <c r="CJ466" s="119"/>
      <c r="CK466" s="119"/>
      <c r="CL466" s="119"/>
      <c r="CM466" s="119"/>
      <c r="CN466" s="119"/>
      <c r="CO466" s="119"/>
      <c r="CP466" s="119"/>
      <c r="CQ466" s="119"/>
      <c r="CR466" s="119"/>
      <c r="CS466" s="119"/>
      <c r="CT466" s="119"/>
      <c r="CU466" s="119"/>
      <c r="CV466" s="125"/>
      <c r="CW466" s="21"/>
      <c r="CX466" s="129"/>
    </row>
    <row r="467" spans="1:102" ht="15" customHeight="1" x14ac:dyDescent="0.25">
      <c r="A467" s="214"/>
      <c r="B467" s="211"/>
      <c r="C467" s="217"/>
      <c r="D467" s="220"/>
      <c r="E467" s="223"/>
      <c r="F467" s="29" t="s">
        <v>24</v>
      </c>
      <c r="G467" s="40"/>
      <c r="H467" s="90"/>
      <c r="I467" s="27"/>
      <c r="J467" s="82"/>
      <c r="K467" s="82"/>
      <c r="L467" s="82"/>
      <c r="M467" s="82"/>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91"/>
      <c r="AK467" s="119"/>
      <c r="AL467" s="119"/>
      <c r="AM467" s="119"/>
      <c r="AN467" s="119"/>
      <c r="AO467" s="119"/>
      <c r="AP467" s="119"/>
      <c r="AQ467" s="119"/>
      <c r="AR467" s="119"/>
      <c r="AS467" s="119"/>
      <c r="AT467" s="119"/>
      <c r="AU467" s="119"/>
      <c r="AV467" s="119"/>
      <c r="AW467" s="119"/>
      <c r="AX467" s="119"/>
      <c r="AY467" s="119"/>
      <c r="AZ467" s="119"/>
      <c r="BA467" s="119"/>
      <c r="BB467" s="119"/>
      <c r="BC467" s="119"/>
      <c r="BD467" s="119"/>
      <c r="BE467" s="119"/>
      <c r="BF467" s="119"/>
      <c r="BG467" s="119"/>
      <c r="BH467" s="119"/>
      <c r="BI467" s="119"/>
      <c r="BJ467" s="119"/>
      <c r="BK467" s="119"/>
      <c r="BL467" s="119"/>
      <c r="BM467" s="119"/>
      <c r="BN467" s="119"/>
      <c r="BO467" s="119"/>
      <c r="BP467" s="119"/>
      <c r="BQ467" s="119"/>
      <c r="BR467" s="119"/>
      <c r="BS467" s="119"/>
      <c r="BT467" s="119"/>
      <c r="BU467" s="119"/>
      <c r="BV467" s="119"/>
      <c r="BW467" s="119"/>
      <c r="BX467" s="119"/>
      <c r="BY467" s="119"/>
      <c r="BZ467" s="119"/>
      <c r="CA467" s="119"/>
      <c r="CB467" s="119"/>
      <c r="CC467" s="119"/>
      <c r="CD467" s="119"/>
      <c r="CE467" s="119"/>
      <c r="CF467" s="119"/>
      <c r="CG467" s="119"/>
      <c r="CH467" s="119"/>
      <c r="CI467" s="119"/>
      <c r="CJ467" s="119"/>
      <c r="CK467" s="119"/>
      <c r="CL467" s="119"/>
      <c r="CM467" s="119"/>
      <c r="CN467" s="119"/>
      <c r="CO467" s="119"/>
      <c r="CP467" s="119"/>
      <c r="CQ467" s="119"/>
      <c r="CR467" s="119"/>
      <c r="CS467" s="119"/>
      <c r="CT467" s="119"/>
      <c r="CU467" s="119"/>
      <c r="CV467" s="125"/>
      <c r="CW467" s="21"/>
      <c r="CX467" s="129"/>
    </row>
    <row r="468" spans="1:102" ht="15" customHeight="1" thickBot="1" x14ac:dyDescent="0.3">
      <c r="A468" s="214"/>
      <c r="B468" s="211"/>
      <c r="C468" s="217"/>
      <c r="D468" s="220"/>
      <c r="E468" s="223"/>
      <c r="F468" s="29" t="s">
        <v>25</v>
      </c>
      <c r="G468" s="40"/>
      <c r="H468" s="90"/>
      <c r="I468" s="27"/>
      <c r="J468" s="82"/>
      <c r="K468" s="82"/>
      <c r="L468" s="82"/>
      <c r="M468" s="82"/>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91"/>
      <c r="AK468" s="119"/>
      <c r="AL468" s="119"/>
      <c r="AM468" s="119"/>
      <c r="AN468" s="119"/>
      <c r="AO468" s="119"/>
      <c r="AP468" s="119"/>
      <c r="AQ468" s="119"/>
      <c r="AR468" s="119"/>
      <c r="AS468" s="119"/>
      <c r="AT468" s="119"/>
      <c r="AU468" s="119"/>
      <c r="AV468" s="119"/>
      <c r="AW468" s="119"/>
      <c r="AX468" s="119"/>
      <c r="AY468" s="119"/>
      <c r="AZ468" s="119"/>
      <c r="BA468" s="119"/>
      <c r="BB468" s="119"/>
      <c r="BC468" s="119"/>
      <c r="BD468" s="119"/>
      <c r="BE468" s="119"/>
      <c r="BF468" s="119"/>
      <c r="BG468" s="119"/>
      <c r="BH468" s="119"/>
      <c r="BI468" s="119"/>
      <c r="BJ468" s="119"/>
      <c r="BK468" s="119"/>
      <c r="BL468" s="119"/>
      <c r="BM468" s="119"/>
      <c r="BN468" s="119"/>
      <c r="BO468" s="119"/>
      <c r="BP468" s="119"/>
      <c r="BQ468" s="119"/>
      <c r="BR468" s="119"/>
      <c r="BS468" s="119"/>
      <c r="BT468" s="119"/>
      <c r="BU468" s="119"/>
      <c r="BV468" s="119"/>
      <c r="BW468" s="119"/>
      <c r="BX468" s="119"/>
      <c r="BY468" s="119"/>
      <c r="BZ468" s="119"/>
      <c r="CA468" s="119"/>
      <c r="CB468" s="119"/>
      <c r="CC468" s="119"/>
      <c r="CD468" s="119"/>
      <c r="CE468" s="119"/>
      <c r="CF468" s="119"/>
      <c r="CG468" s="119"/>
      <c r="CH468" s="119"/>
      <c r="CI468" s="119"/>
      <c r="CJ468" s="119"/>
      <c r="CK468" s="119"/>
      <c r="CL468" s="119"/>
      <c r="CM468" s="119"/>
      <c r="CN468" s="119"/>
      <c r="CO468" s="119"/>
      <c r="CP468" s="119"/>
      <c r="CQ468" s="119"/>
      <c r="CR468" s="119"/>
      <c r="CS468" s="119"/>
      <c r="CT468" s="119"/>
      <c r="CU468" s="119"/>
      <c r="CV468" s="125"/>
      <c r="CW468" s="21"/>
      <c r="CX468" s="129"/>
    </row>
    <row r="469" spans="1:102" ht="15" customHeight="1" x14ac:dyDescent="0.25">
      <c r="A469" s="214"/>
      <c r="B469" s="211"/>
      <c r="C469" s="217"/>
      <c r="D469" s="220"/>
      <c r="E469" s="223"/>
      <c r="F469" s="30" t="s">
        <v>26</v>
      </c>
      <c r="G469" s="132" t="str">
        <f t="shared" ref="G469" si="150">IF(COUNTIF(I469:CV471,"&gt;0"),"Yes","No")</f>
        <v>No</v>
      </c>
      <c r="H469" s="92"/>
      <c r="I469" s="80"/>
      <c r="J469" s="80"/>
      <c r="K469" s="80"/>
      <c r="L469" s="80"/>
      <c r="M469" s="80"/>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93"/>
      <c r="AK469" s="120"/>
      <c r="AL469" s="120"/>
      <c r="AM469" s="120"/>
      <c r="AN469" s="120"/>
      <c r="AO469" s="120"/>
      <c r="AP469" s="120"/>
      <c r="AQ469" s="120"/>
      <c r="AR469" s="120"/>
      <c r="AS469" s="120"/>
      <c r="AT469" s="120"/>
      <c r="AU469" s="120"/>
      <c r="AV469" s="120"/>
      <c r="AW469" s="120"/>
      <c r="AX469" s="120"/>
      <c r="AY469" s="120"/>
      <c r="AZ469" s="120"/>
      <c r="BA469" s="120"/>
      <c r="BB469" s="120"/>
      <c r="BC469" s="120"/>
      <c r="BD469" s="120"/>
      <c r="BE469" s="120"/>
      <c r="BF469" s="120"/>
      <c r="BG469" s="120"/>
      <c r="BH469" s="120"/>
      <c r="BI469" s="120"/>
      <c r="BJ469" s="120"/>
      <c r="BK469" s="120"/>
      <c r="BL469" s="120"/>
      <c r="BM469" s="120"/>
      <c r="BN469" s="120"/>
      <c r="BO469" s="120"/>
      <c r="BP469" s="120"/>
      <c r="BQ469" s="120"/>
      <c r="BR469" s="120"/>
      <c r="BS469" s="120"/>
      <c r="BT469" s="120"/>
      <c r="BU469" s="120"/>
      <c r="BV469" s="120"/>
      <c r="BW469" s="120"/>
      <c r="BX469" s="120"/>
      <c r="BY469" s="120"/>
      <c r="BZ469" s="120"/>
      <c r="CA469" s="120"/>
      <c r="CB469" s="120"/>
      <c r="CC469" s="120"/>
      <c r="CD469" s="120"/>
      <c r="CE469" s="120"/>
      <c r="CF469" s="120"/>
      <c r="CG469" s="120"/>
      <c r="CH469" s="120"/>
      <c r="CI469" s="120"/>
      <c r="CJ469" s="120"/>
      <c r="CK469" s="120"/>
      <c r="CL469" s="120"/>
      <c r="CM469" s="120"/>
      <c r="CN469" s="120"/>
      <c r="CO469" s="120"/>
      <c r="CP469" s="120"/>
      <c r="CQ469" s="120"/>
      <c r="CR469" s="120"/>
      <c r="CS469" s="120"/>
      <c r="CT469" s="120"/>
      <c r="CU469" s="120"/>
      <c r="CV469" s="126"/>
      <c r="CW469" s="21"/>
      <c r="CX469" s="129"/>
    </row>
    <row r="470" spans="1:102" ht="15" customHeight="1" x14ac:dyDescent="0.25">
      <c r="A470" s="214"/>
      <c r="B470" s="211"/>
      <c r="C470" s="217"/>
      <c r="D470" s="220"/>
      <c r="E470" s="223"/>
      <c r="F470" s="30" t="s">
        <v>27</v>
      </c>
      <c r="G470" s="40"/>
      <c r="H470" s="92"/>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93"/>
      <c r="AK470" s="120"/>
      <c r="AL470" s="120"/>
      <c r="AM470" s="120"/>
      <c r="AN470" s="120"/>
      <c r="AO470" s="120"/>
      <c r="AP470" s="120"/>
      <c r="AQ470" s="120"/>
      <c r="AR470" s="120"/>
      <c r="AS470" s="120"/>
      <c r="AT470" s="120"/>
      <c r="AU470" s="120"/>
      <c r="AV470" s="120"/>
      <c r="AW470" s="120"/>
      <c r="AX470" s="120"/>
      <c r="AY470" s="120"/>
      <c r="AZ470" s="120"/>
      <c r="BA470" s="120"/>
      <c r="BB470" s="120"/>
      <c r="BC470" s="120"/>
      <c r="BD470" s="120"/>
      <c r="BE470" s="120"/>
      <c r="BF470" s="120"/>
      <c r="BG470" s="120"/>
      <c r="BH470" s="120"/>
      <c r="BI470" s="120"/>
      <c r="BJ470" s="120"/>
      <c r="BK470" s="120"/>
      <c r="BL470" s="120"/>
      <c r="BM470" s="120"/>
      <c r="BN470" s="120"/>
      <c r="BO470" s="120"/>
      <c r="BP470" s="120"/>
      <c r="BQ470" s="120"/>
      <c r="BR470" s="120"/>
      <c r="BS470" s="120"/>
      <c r="BT470" s="120"/>
      <c r="BU470" s="120"/>
      <c r="BV470" s="120"/>
      <c r="BW470" s="120"/>
      <c r="BX470" s="120"/>
      <c r="BY470" s="120"/>
      <c r="BZ470" s="120"/>
      <c r="CA470" s="120"/>
      <c r="CB470" s="120"/>
      <c r="CC470" s="120"/>
      <c r="CD470" s="120"/>
      <c r="CE470" s="120"/>
      <c r="CF470" s="120"/>
      <c r="CG470" s="120"/>
      <c r="CH470" s="120"/>
      <c r="CI470" s="120"/>
      <c r="CJ470" s="120"/>
      <c r="CK470" s="120"/>
      <c r="CL470" s="120"/>
      <c r="CM470" s="120"/>
      <c r="CN470" s="120"/>
      <c r="CO470" s="120"/>
      <c r="CP470" s="120"/>
      <c r="CQ470" s="120"/>
      <c r="CR470" s="120"/>
      <c r="CS470" s="120"/>
      <c r="CT470" s="120"/>
      <c r="CU470" s="120"/>
      <c r="CV470" s="126"/>
      <c r="CW470" s="21"/>
      <c r="CX470" s="129"/>
    </row>
    <row r="471" spans="1:102" ht="15" customHeight="1" thickBot="1" x14ac:dyDescent="0.3">
      <c r="A471" s="214"/>
      <c r="B471" s="211"/>
      <c r="C471" s="217"/>
      <c r="D471" s="220"/>
      <c r="E471" s="223"/>
      <c r="F471" s="30" t="s">
        <v>28</v>
      </c>
      <c r="G471" s="40"/>
      <c r="H471" s="92"/>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93"/>
      <c r="AK471" s="120"/>
      <c r="AL471" s="120"/>
      <c r="AM471" s="120"/>
      <c r="AN471" s="120"/>
      <c r="AO471" s="120"/>
      <c r="AP471" s="120"/>
      <c r="AQ471" s="120"/>
      <c r="AR471" s="120"/>
      <c r="AS471" s="120"/>
      <c r="AT471" s="120"/>
      <c r="AU471" s="120"/>
      <c r="AV471" s="120"/>
      <c r="AW471" s="120"/>
      <c r="AX471" s="120"/>
      <c r="AY471" s="120"/>
      <c r="AZ471" s="120"/>
      <c r="BA471" s="120"/>
      <c r="BB471" s="120"/>
      <c r="BC471" s="120"/>
      <c r="BD471" s="120"/>
      <c r="BE471" s="120"/>
      <c r="BF471" s="120"/>
      <c r="BG471" s="120"/>
      <c r="BH471" s="120"/>
      <c r="BI471" s="120"/>
      <c r="BJ471" s="120"/>
      <c r="BK471" s="120"/>
      <c r="BL471" s="120"/>
      <c r="BM471" s="120"/>
      <c r="BN471" s="120"/>
      <c r="BO471" s="120"/>
      <c r="BP471" s="120"/>
      <c r="BQ471" s="120"/>
      <c r="BR471" s="120"/>
      <c r="BS471" s="120"/>
      <c r="BT471" s="120"/>
      <c r="BU471" s="120"/>
      <c r="BV471" s="120"/>
      <c r="BW471" s="120"/>
      <c r="BX471" s="120"/>
      <c r="BY471" s="120"/>
      <c r="BZ471" s="120"/>
      <c r="CA471" s="120"/>
      <c r="CB471" s="120"/>
      <c r="CC471" s="120"/>
      <c r="CD471" s="120"/>
      <c r="CE471" s="120"/>
      <c r="CF471" s="120"/>
      <c r="CG471" s="120"/>
      <c r="CH471" s="120"/>
      <c r="CI471" s="120"/>
      <c r="CJ471" s="120"/>
      <c r="CK471" s="120"/>
      <c r="CL471" s="120"/>
      <c r="CM471" s="120"/>
      <c r="CN471" s="120"/>
      <c r="CO471" s="120"/>
      <c r="CP471" s="120"/>
      <c r="CQ471" s="120"/>
      <c r="CR471" s="120"/>
      <c r="CS471" s="120"/>
      <c r="CT471" s="120"/>
      <c r="CU471" s="120"/>
      <c r="CV471" s="126"/>
      <c r="CW471" s="21"/>
      <c r="CX471" s="129"/>
    </row>
    <row r="472" spans="1:102" ht="15" customHeight="1" x14ac:dyDescent="0.25">
      <c r="A472" s="214"/>
      <c r="B472" s="211"/>
      <c r="C472" s="217"/>
      <c r="D472" s="220"/>
      <c r="E472" s="223"/>
      <c r="F472" s="61" t="s">
        <v>29</v>
      </c>
      <c r="G472" s="133" t="str">
        <f t="shared" ref="G472" si="151">IF(COUNTIF(I472:CV474,"&gt;0"),"Yes","No")</f>
        <v>No</v>
      </c>
      <c r="H472" s="94"/>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95"/>
      <c r="AK472" s="121"/>
      <c r="AL472" s="121"/>
      <c r="AM472" s="121"/>
      <c r="AN472" s="121"/>
      <c r="AO472" s="121"/>
      <c r="AP472" s="121"/>
      <c r="AQ472" s="121"/>
      <c r="AR472" s="121"/>
      <c r="AS472" s="121"/>
      <c r="AT472" s="121"/>
      <c r="AU472" s="121"/>
      <c r="AV472" s="121"/>
      <c r="AW472" s="121"/>
      <c r="AX472" s="121"/>
      <c r="AY472" s="121"/>
      <c r="AZ472" s="121"/>
      <c r="BA472" s="121"/>
      <c r="BB472" s="121"/>
      <c r="BC472" s="121"/>
      <c r="BD472" s="121"/>
      <c r="BE472" s="121"/>
      <c r="BF472" s="121"/>
      <c r="BG472" s="121"/>
      <c r="BH472" s="121"/>
      <c r="BI472" s="121"/>
      <c r="BJ472" s="121"/>
      <c r="BK472" s="121"/>
      <c r="BL472" s="121"/>
      <c r="BM472" s="121"/>
      <c r="BN472" s="121"/>
      <c r="BO472" s="121"/>
      <c r="BP472" s="121"/>
      <c r="BQ472" s="121"/>
      <c r="BR472" s="121"/>
      <c r="BS472" s="121"/>
      <c r="BT472" s="121"/>
      <c r="BU472" s="121"/>
      <c r="BV472" s="121"/>
      <c r="BW472" s="121"/>
      <c r="BX472" s="121"/>
      <c r="BY472" s="121"/>
      <c r="BZ472" s="121"/>
      <c r="CA472" s="121"/>
      <c r="CB472" s="121"/>
      <c r="CC472" s="121"/>
      <c r="CD472" s="121"/>
      <c r="CE472" s="121"/>
      <c r="CF472" s="121"/>
      <c r="CG472" s="121"/>
      <c r="CH472" s="121"/>
      <c r="CI472" s="121"/>
      <c r="CJ472" s="121"/>
      <c r="CK472" s="121"/>
      <c r="CL472" s="121"/>
      <c r="CM472" s="121"/>
      <c r="CN472" s="121"/>
      <c r="CO472" s="121"/>
      <c r="CP472" s="121"/>
      <c r="CQ472" s="121"/>
      <c r="CR472" s="121"/>
      <c r="CS472" s="121"/>
      <c r="CT472" s="121"/>
      <c r="CU472" s="121"/>
      <c r="CV472" s="127"/>
      <c r="CW472" s="21"/>
      <c r="CX472" s="129"/>
    </row>
    <row r="473" spans="1:102" ht="15" customHeight="1" x14ac:dyDescent="0.25">
      <c r="A473" s="214"/>
      <c r="B473" s="211"/>
      <c r="C473" s="217"/>
      <c r="D473" s="220"/>
      <c r="E473" s="223"/>
      <c r="F473" s="61" t="s">
        <v>30</v>
      </c>
      <c r="G473" s="40"/>
      <c r="H473" s="94"/>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95"/>
      <c r="AK473" s="121"/>
      <c r="AL473" s="121"/>
      <c r="AM473" s="121"/>
      <c r="AN473" s="121"/>
      <c r="AO473" s="121"/>
      <c r="AP473" s="121"/>
      <c r="AQ473" s="121"/>
      <c r="AR473" s="121"/>
      <c r="AS473" s="121"/>
      <c r="AT473" s="121"/>
      <c r="AU473" s="121"/>
      <c r="AV473" s="121"/>
      <c r="AW473" s="121"/>
      <c r="AX473" s="121"/>
      <c r="AY473" s="121"/>
      <c r="AZ473" s="121"/>
      <c r="BA473" s="121"/>
      <c r="BB473" s="121"/>
      <c r="BC473" s="121"/>
      <c r="BD473" s="121"/>
      <c r="BE473" s="121"/>
      <c r="BF473" s="121"/>
      <c r="BG473" s="121"/>
      <c r="BH473" s="121"/>
      <c r="BI473" s="121"/>
      <c r="BJ473" s="121"/>
      <c r="BK473" s="121"/>
      <c r="BL473" s="121"/>
      <c r="BM473" s="121"/>
      <c r="BN473" s="121"/>
      <c r="BO473" s="121"/>
      <c r="BP473" s="121"/>
      <c r="BQ473" s="121"/>
      <c r="BR473" s="121"/>
      <c r="BS473" s="121"/>
      <c r="BT473" s="121"/>
      <c r="BU473" s="121"/>
      <c r="BV473" s="121"/>
      <c r="BW473" s="121"/>
      <c r="BX473" s="121"/>
      <c r="BY473" s="121"/>
      <c r="BZ473" s="121"/>
      <c r="CA473" s="121"/>
      <c r="CB473" s="121"/>
      <c r="CC473" s="121"/>
      <c r="CD473" s="121"/>
      <c r="CE473" s="121"/>
      <c r="CF473" s="121"/>
      <c r="CG473" s="121"/>
      <c r="CH473" s="121"/>
      <c r="CI473" s="121"/>
      <c r="CJ473" s="121"/>
      <c r="CK473" s="121"/>
      <c r="CL473" s="121"/>
      <c r="CM473" s="121"/>
      <c r="CN473" s="121"/>
      <c r="CO473" s="121"/>
      <c r="CP473" s="121"/>
      <c r="CQ473" s="121"/>
      <c r="CR473" s="121"/>
      <c r="CS473" s="121"/>
      <c r="CT473" s="121"/>
      <c r="CU473" s="121"/>
      <c r="CV473" s="127"/>
      <c r="CW473" s="21"/>
      <c r="CX473" s="129"/>
    </row>
    <row r="474" spans="1:102" ht="15" customHeight="1" thickBot="1" x14ac:dyDescent="0.3">
      <c r="A474" s="215"/>
      <c r="B474" s="212"/>
      <c r="C474" s="218"/>
      <c r="D474" s="221"/>
      <c r="E474" s="224"/>
      <c r="F474" s="63" t="s">
        <v>31</v>
      </c>
      <c r="G474" s="43"/>
      <c r="H474" s="96"/>
      <c r="I474" s="64"/>
      <c r="J474" s="64"/>
      <c r="K474" s="64"/>
      <c r="L474" s="64"/>
      <c r="M474" s="64"/>
      <c r="N474" s="64"/>
      <c r="O474" s="64"/>
      <c r="P474" s="64"/>
      <c r="Q474" s="64"/>
      <c r="R474" s="64"/>
      <c r="S474" s="64"/>
      <c r="T474" s="64"/>
      <c r="U474" s="64"/>
      <c r="V474" s="64"/>
      <c r="W474" s="64"/>
      <c r="X474" s="64"/>
      <c r="Y474" s="64"/>
      <c r="Z474" s="64"/>
      <c r="AA474" s="64"/>
      <c r="AB474" s="64"/>
      <c r="AC474" s="64"/>
      <c r="AD474" s="64"/>
      <c r="AE474" s="64"/>
      <c r="AF474" s="64"/>
      <c r="AG474" s="64"/>
      <c r="AH474" s="64"/>
      <c r="AI474" s="64"/>
      <c r="AJ474" s="97"/>
      <c r="AK474" s="122"/>
      <c r="AL474" s="122"/>
      <c r="AM474" s="122"/>
      <c r="AN474" s="122"/>
      <c r="AO474" s="122"/>
      <c r="AP474" s="122"/>
      <c r="AQ474" s="122"/>
      <c r="AR474" s="122"/>
      <c r="AS474" s="122"/>
      <c r="AT474" s="122"/>
      <c r="AU474" s="122"/>
      <c r="AV474" s="122"/>
      <c r="AW474" s="122"/>
      <c r="AX474" s="122"/>
      <c r="AY474" s="122"/>
      <c r="AZ474" s="122"/>
      <c r="BA474" s="122"/>
      <c r="BB474" s="122"/>
      <c r="BC474" s="122"/>
      <c r="BD474" s="122"/>
      <c r="BE474" s="122"/>
      <c r="BF474" s="122"/>
      <c r="BG474" s="122"/>
      <c r="BH474" s="122"/>
      <c r="BI474" s="122"/>
      <c r="BJ474" s="122"/>
      <c r="BK474" s="122"/>
      <c r="BL474" s="122"/>
      <c r="BM474" s="122"/>
      <c r="BN474" s="122"/>
      <c r="BO474" s="122"/>
      <c r="BP474" s="122"/>
      <c r="BQ474" s="122"/>
      <c r="BR474" s="122"/>
      <c r="BS474" s="122"/>
      <c r="BT474" s="122"/>
      <c r="BU474" s="122"/>
      <c r="BV474" s="122"/>
      <c r="BW474" s="122"/>
      <c r="BX474" s="122"/>
      <c r="BY474" s="122"/>
      <c r="BZ474" s="122"/>
      <c r="CA474" s="122"/>
      <c r="CB474" s="122"/>
      <c r="CC474" s="122"/>
      <c r="CD474" s="122"/>
      <c r="CE474" s="122"/>
      <c r="CF474" s="122"/>
      <c r="CG474" s="122"/>
      <c r="CH474" s="122"/>
      <c r="CI474" s="122"/>
      <c r="CJ474" s="122"/>
      <c r="CK474" s="122"/>
      <c r="CL474" s="122"/>
      <c r="CM474" s="122"/>
      <c r="CN474" s="122"/>
      <c r="CO474" s="122"/>
      <c r="CP474" s="122"/>
      <c r="CQ474" s="122"/>
      <c r="CR474" s="122"/>
      <c r="CS474" s="122"/>
      <c r="CT474" s="122"/>
      <c r="CU474" s="122"/>
      <c r="CV474" s="128"/>
      <c r="CW474" s="21"/>
      <c r="CX474" s="129"/>
    </row>
    <row r="475" spans="1:102" ht="15" customHeight="1" thickBot="1" x14ac:dyDescent="0.3">
      <c r="A475" s="213"/>
      <c r="B475" s="113" t="s">
        <v>17</v>
      </c>
      <c r="C475" s="216"/>
      <c r="D475" s="219"/>
      <c r="E475" s="222"/>
      <c r="F475" s="42" t="s">
        <v>18</v>
      </c>
      <c r="G475" s="22" t="str">
        <f t="shared" ref="G475" si="152">IF(COUNTIF(I475:CV477,"&gt;0"),"Yes","No")</f>
        <v>No</v>
      </c>
      <c r="H475" s="87"/>
      <c r="I475" s="84"/>
      <c r="J475" s="83"/>
      <c r="K475" s="83"/>
      <c r="L475" s="83"/>
      <c r="M475" s="83"/>
      <c r="N475" s="84"/>
      <c r="O475" s="84"/>
      <c r="P475" s="84"/>
      <c r="Q475" s="84"/>
      <c r="R475" s="84"/>
      <c r="S475" s="84"/>
      <c r="T475" s="84"/>
      <c r="U475" s="84"/>
      <c r="V475" s="84"/>
      <c r="W475" s="84"/>
      <c r="X475" s="84"/>
      <c r="Y475" s="84"/>
      <c r="Z475" s="84"/>
      <c r="AA475" s="84"/>
      <c r="AB475" s="84"/>
      <c r="AC475" s="84"/>
      <c r="AD475" s="84"/>
      <c r="AE475" s="84"/>
      <c r="AF475" s="84"/>
      <c r="AG475" s="84"/>
      <c r="AH475" s="84"/>
      <c r="AI475" s="84"/>
      <c r="AJ475" s="88"/>
      <c r="AK475" s="117"/>
      <c r="AL475" s="117"/>
      <c r="AM475" s="117"/>
      <c r="AN475" s="117"/>
      <c r="AO475" s="117"/>
      <c r="AP475" s="117"/>
      <c r="AQ475" s="117"/>
      <c r="AR475" s="117"/>
      <c r="AS475" s="117"/>
      <c r="AT475" s="117"/>
      <c r="AU475" s="117"/>
      <c r="AV475" s="117"/>
      <c r="AW475" s="117"/>
      <c r="AX475" s="117"/>
      <c r="AY475" s="117"/>
      <c r="AZ475" s="117"/>
      <c r="BA475" s="117"/>
      <c r="BB475" s="117"/>
      <c r="BC475" s="117"/>
      <c r="BD475" s="117"/>
      <c r="BE475" s="117"/>
      <c r="BF475" s="117"/>
      <c r="BG475" s="117"/>
      <c r="BH475" s="117"/>
      <c r="BI475" s="117"/>
      <c r="BJ475" s="117"/>
      <c r="BK475" s="117"/>
      <c r="BL475" s="117"/>
      <c r="BM475" s="117"/>
      <c r="BN475" s="117"/>
      <c r="BO475" s="117"/>
      <c r="BP475" s="117"/>
      <c r="BQ475" s="117"/>
      <c r="BR475" s="117"/>
      <c r="BS475" s="117"/>
      <c r="BT475" s="117"/>
      <c r="BU475" s="117"/>
      <c r="BV475" s="117"/>
      <c r="BW475" s="117"/>
      <c r="BX475" s="117"/>
      <c r="BY475" s="117"/>
      <c r="BZ475" s="117"/>
      <c r="CA475" s="117"/>
      <c r="CB475" s="117"/>
      <c r="CC475" s="117"/>
      <c r="CD475" s="117"/>
      <c r="CE475" s="117"/>
      <c r="CF475" s="117"/>
      <c r="CG475" s="117"/>
      <c r="CH475" s="117"/>
      <c r="CI475" s="117"/>
      <c r="CJ475" s="117"/>
      <c r="CK475" s="117"/>
      <c r="CL475" s="117"/>
      <c r="CM475" s="117"/>
      <c r="CN475" s="117"/>
      <c r="CO475" s="117"/>
      <c r="CP475" s="117"/>
      <c r="CQ475" s="117"/>
      <c r="CR475" s="117"/>
      <c r="CS475" s="117"/>
      <c r="CT475" s="117"/>
      <c r="CU475" s="117"/>
      <c r="CV475" s="123"/>
      <c r="CW475" s="21"/>
      <c r="CX475" s="129"/>
    </row>
    <row r="476" spans="1:102" ht="15" customHeight="1" thickBot="1" x14ac:dyDescent="0.3">
      <c r="A476" s="214"/>
      <c r="B476" s="114"/>
      <c r="C476" s="217"/>
      <c r="D476" s="220"/>
      <c r="E476" s="223"/>
      <c r="F476" s="28" t="s">
        <v>20</v>
      </c>
      <c r="G476" s="40"/>
      <c r="H476" s="87"/>
      <c r="I476" s="26"/>
      <c r="J476" s="81"/>
      <c r="K476" s="81"/>
      <c r="L476" s="81"/>
      <c r="M476" s="81"/>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89"/>
      <c r="AK476" s="118"/>
      <c r="AL476" s="118"/>
      <c r="AM476" s="118"/>
      <c r="AN476" s="118"/>
      <c r="AO476" s="118"/>
      <c r="AP476" s="118"/>
      <c r="AQ476" s="118"/>
      <c r="AR476" s="118"/>
      <c r="AS476" s="118"/>
      <c r="AT476" s="118"/>
      <c r="AU476" s="118"/>
      <c r="AV476" s="118"/>
      <c r="AW476" s="118"/>
      <c r="AX476" s="118"/>
      <c r="AY476" s="118"/>
      <c r="AZ476" s="118"/>
      <c r="BA476" s="118"/>
      <c r="BB476" s="118"/>
      <c r="BC476" s="118"/>
      <c r="BD476" s="118"/>
      <c r="BE476" s="118"/>
      <c r="BF476" s="118"/>
      <c r="BG476" s="118"/>
      <c r="BH476" s="118"/>
      <c r="BI476" s="118"/>
      <c r="BJ476" s="118"/>
      <c r="BK476" s="118"/>
      <c r="BL476" s="118"/>
      <c r="BM476" s="118"/>
      <c r="BN476" s="118"/>
      <c r="BO476" s="118"/>
      <c r="BP476" s="118"/>
      <c r="BQ476" s="118"/>
      <c r="BR476" s="118"/>
      <c r="BS476" s="118"/>
      <c r="BT476" s="118"/>
      <c r="BU476" s="118"/>
      <c r="BV476" s="118"/>
      <c r="BW476" s="118"/>
      <c r="BX476" s="118"/>
      <c r="BY476" s="118"/>
      <c r="BZ476" s="118"/>
      <c r="CA476" s="118"/>
      <c r="CB476" s="118"/>
      <c r="CC476" s="118"/>
      <c r="CD476" s="118"/>
      <c r="CE476" s="118"/>
      <c r="CF476" s="118"/>
      <c r="CG476" s="118"/>
      <c r="CH476" s="118"/>
      <c r="CI476" s="118"/>
      <c r="CJ476" s="118"/>
      <c r="CK476" s="118"/>
      <c r="CL476" s="118"/>
      <c r="CM476" s="118"/>
      <c r="CN476" s="118"/>
      <c r="CO476" s="118"/>
      <c r="CP476" s="118"/>
      <c r="CQ476" s="118"/>
      <c r="CR476" s="118"/>
      <c r="CS476" s="118"/>
      <c r="CT476" s="118"/>
      <c r="CU476" s="118"/>
      <c r="CV476" s="124"/>
      <c r="CW476" s="21"/>
      <c r="CX476" s="129"/>
    </row>
    <row r="477" spans="1:102" ht="15" customHeight="1" thickBot="1" x14ac:dyDescent="0.3">
      <c r="A477" s="214"/>
      <c r="B477" s="113" t="s">
        <v>21</v>
      </c>
      <c r="C477" s="217"/>
      <c r="D477" s="220"/>
      <c r="E477" s="223"/>
      <c r="F477" s="28" t="s">
        <v>22</v>
      </c>
      <c r="G477" s="40"/>
      <c r="H477" s="87"/>
      <c r="I477" s="26"/>
      <c r="J477" s="81"/>
      <c r="K477" s="81"/>
      <c r="L477" s="81"/>
      <c r="M477" s="81"/>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89"/>
      <c r="AK477" s="118"/>
      <c r="AL477" s="118"/>
      <c r="AM477" s="118"/>
      <c r="AN477" s="118"/>
      <c r="AO477" s="118"/>
      <c r="AP477" s="118"/>
      <c r="AQ477" s="118"/>
      <c r="AR477" s="118"/>
      <c r="AS477" s="118"/>
      <c r="AT477" s="118"/>
      <c r="AU477" s="118"/>
      <c r="AV477" s="118"/>
      <c r="AW477" s="118"/>
      <c r="AX477" s="118"/>
      <c r="AY477" s="118"/>
      <c r="AZ477" s="118"/>
      <c r="BA477" s="118"/>
      <c r="BB477" s="118"/>
      <c r="BC477" s="118"/>
      <c r="BD477" s="118"/>
      <c r="BE477" s="118"/>
      <c r="BF477" s="118"/>
      <c r="BG477" s="118"/>
      <c r="BH477" s="118"/>
      <c r="BI477" s="118"/>
      <c r="BJ477" s="118"/>
      <c r="BK477" s="118"/>
      <c r="BL477" s="118"/>
      <c r="BM477" s="118"/>
      <c r="BN477" s="118"/>
      <c r="BO477" s="118"/>
      <c r="BP477" s="118"/>
      <c r="BQ477" s="118"/>
      <c r="BR477" s="118"/>
      <c r="BS477" s="118"/>
      <c r="BT477" s="118"/>
      <c r="BU477" s="118"/>
      <c r="BV477" s="118"/>
      <c r="BW477" s="118"/>
      <c r="BX477" s="118"/>
      <c r="BY477" s="118"/>
      <c r="BZ477" s="118"/>
      <c r="CA477" s="118"/>
      <c r="CB477" s="118"/>
      <c r="CC477" s="118"/>
      <c r="CD477" s="118"/>
      <c r="CE477" s="118"/>
      <c r="CF477" s="118"/>
      <c r="CG477" s="118"/>
      <c r="CH477" s="118"/>
      <c r="CI477" s="118"/>
      <c r="CJ477" s="118"/>
      <c r="CK477" s="118"/>
      <c r="CL477" s="118"/>
      <c r="CM477" s="118"/>
      <c r="CN477" s="118"/>
      <c r="CO477" s="118"/>
      <c r="CP477" s="118"/>
      <c r="CQ477" s="118"/>
      <c r="CR477" s="118"/>
      <c r="CS477" s="118"/>
      <c r="CT477" s="118"/>
      <c r="CU477" s="118"/>
      <c r="CV477" s="124"/>
      <c r="CW477" s="21"/>
      <c r="CX477" s="129"/>
    </row>
    <row r="478" spans="1:102" ht="15" customHeight="1" x14ac:dyDescent="0.25">
      <c r="A478" s="214"/>
      <c r="B478" s="210"/>
      <c r="C478" s="217"/>
      <c r="D478" s="220"/>
      <c r="E478" s="223"/>
      <c r="F478" s="29" t="s">
        <v>23</v>
      </c>
      <c r="G478" s="131" t="str">
        <f t="shared" ref="G478" si="153">IF(COUNTIF(I478:CV480,"&gt;0"),"Yes","No")</f>
        <v>No</v>
      </c>
      <c r="H478" s="90"/>
      <c r="I478" s="27"/>
      <c r="J478" s="82"/>
      <c r="K478" s="82"/>
      <c r="L478" s="82"/>
      <c r="M478" s="82"/>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91"/>
      <c r="AK478" s="119"/>
      <c r="AL478" s="119"/>
      <c r="AM478" s="119"/>
      <c r="AN478" s="119"/>
      <c r="AO478" s="119"/>
      <c r="AP478" s="119"/>
      <c r="AQ478" s="119"/>
      <c r="AR478" s="119"/>
      <c r="AS478" s="119"/>
      <c r="AT478" s="119"/>
      <c r="AU478" s="119"/>
      <c r="AV478" s="119"/>
      <c r="AW478" s="119"/>
      <c r="AX478" s="119"/>
      <c r="AY478" s="119"/>
      <c r="AZ478" s="119"/>
      <c r="BA478" s="119"/>
      <c r="BB478" s="119"/>
      <c r="BC478" s="119"/>
      <c r="BD478" s="119"/>
      <c r="BE478" s="119"/>
      <c r="BF478" s="119"/>
      <c r="BG478" s="119"/>
      <c r="BH478" s="119"/>
      <c r="BI478" s="119"/>
      <c r="BJ478" s="119"/>
      <c r="BK478" s="119"/>
      <c r="BL478" s="119"/>
      <c r="BM478" s="119"/>
      <c r="BN478" s="119"/>
      <c r="BO478" s="119"/>
      <c r="BP478" s="119"/>
      <c r="BQ478" s="119"/>
      <c r="BR478" s="119"/>
      <c r="BS478" s="119"/>
      <c r="BT478" s="119"/>
      <c r="BU478" s="119"/>
      <c r="BV478" s="119"/>
      <c r="BW478" s="119"/>
      <c r="BX478" s="119"/>
      <c r="BY478" s="119"/>
      <c r="BZ478" s="119"/>
      <c r="CA478" s="119"/>
      <c r="CB478" s="119"/>
      <c r="CC478" s="119"/>
      <c r="CD478" s="119"/>
      <c r="CE478" s="119"/>
      <c r="CF478" s="119"/>
      <c r="CG478" s="119"/>
      <c r="CH478" s="119"/>
      <c r="CI478" s="119"/>
      <c r="CJ478" s="119"/>
      <c r="CK478" s="119"/>
      <c r="CL478" s="119"/>
      <c r="CM478" s="119"/>
      <c r="CN478" s="119"/>
      <c r="CO478" s="119"/>
      <c r="CP478" s="119"/>
      <c r="CQ478" s="119"/>
      <c r="CR478" s="119"/>
      <c r="CS478" s="119"/>
      <c r="CT478" s="119"/>
      <c r="CU478" s="119"/>
      <c r="CV478" s="125"/>
      <c r="CW478" s="21"/>
      <c r="CX478" s="129"/>
    </row>
    <row r="479" spans="1:102" ht="15" customHeight="1" x14ac:dyDescent="0.25">
      <c r="A479" s="214"/>
      <c r="B479" s="211"/>
      <c r="C479" s="217"/>
      <c r="D479" s="220"/>
      <c r="E479" s="223"/>
      <c r="F479" s="29" t="s">
        <v>24</v>
      </c>
      <c r="G479" s="40"/>
      <c r="H479" s="90"/>
      <c r="I479" s="27"/>
      <c r="J479" s="82"/>
      <c r="K479" s="82"/>
      <c r="L479" s="82"/>
      <c r="M479" s="82"/>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91"/>
      <c r="AK479" s="119"/>
      <c r="AL479" s="119"/>
      <c r="AM479" s="119"/>
      <c r="AN479" s="119"/>
      <c r="AO479" s="119"/>
      <c r="AP479" s="119"/>
      <c r="AQ479" s="119"/>
      <c r="AR479" s="119"/>
      <c r="AS479" s="119"/>
      <c r="AT479" s="119"/>
      <c r="AU479" s="119"/>
      <c r="AV479" s="119"/>
      <c r="AW479" s="119"/>
      <c r="AX479" s="119"/>
      <c r="AY479" s="119"/>
      <c r="AZ479" s="119"/>
      <c r="BA479" s="119"/>
      <c r="BB479" s="119"/>
      <c r="BC479" s="119"/>
      <c r="BD479" s="119"/>
      <c r="BE479" s="119"/>
      <c r="BF479" s="119"/>
      <c r="BG479" s="119"/>
      <c r="BH479" s="119"/>
      <c r="BI479" s="119"/>
      <c r="BJ479" s="119"/>
      <c r="BK479" s="119"/>
      <c r="BL479" s="119"/>
      <c r="BM479" s="119"/>
      <c r="BN479" s="119"/>
      <c r="BO479" s="119"/>
      <c r="BP479" s="119"/>
      <c r="BQ479" s="119"/>
      <c r="BR479" s="119"/>
      <c r="BS479" s="119"/>
      <c r="BT479" s="119"/>
      <c r="BU479" s="119"/>
      <c r="BV479" s="119"/>
      <c r="BW479" s="119"/>
      <c r="BX479" s="119"/>
      <c r="BY479" s="119"/>
      <c r="BZ479" s="119"/>
      <c r="CA479" s="119"/>
      <c r="CB479" s="119"/>
      <c r="CC479" s="119"/>
      <c r="CD479" s="119"/>
      <c r="CE479" s="119"/>
      <c r="CF479" s="119"/>
      <c r="CG479" s="119"/>
      <c r="CH479" s="119"/>
      <c r="CI479" s="119"/>
      <c r="CJ479" s="119"/>
      <c r="CK479" s="119"/>
      <c r="CL479" s="119"/>
      <c r="CM479" s="119"/>
      <c r="CN479" s="119"/>
      <c r="CO479" s="119"/>
      <c r="CP479" s="119"/>
      <c r="CQ479" s="119"/>
      <c r="CR479" s="119"/>
      <c r="CS479" s="119"/>
      <c r="CT479" s="119"/>
      <c r="CU479" s="119"/>
      <c r="CV479" s="125"/>
      <c r="CW479" s="21"/>
      <c r="CX479" s="129"/>
    </row>
    <row r="480" spans="1:102" ht="15" customHeight="1" thickBot="1" x14ac:dyDescent="0.3">
      <c r="A480" s="214"/>
      <c r="B480" s="211"/>
      <c r="C480" s="217"/>
      <c r="D480" s="220"/>
      <c r="E480" s="223"/>
      <c r="F480" s="29" t="s">
        <v>25</v>
      </c>
      <c r="G480" s="40"/>
      <c r="H480" s="90"/>
      <c r="I480" s="27"/>
      <c r="J480" s="82"/>
      <c r="K480" s="82"/>
      <c r="L480" s="82"/>
      <c r="M480" s="82"/>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91"/>
      <c r="AK480" s="119"/>
      <c r="AL480" s="119"/>
      <c r="AM480" s="119"/>
      <c r="AN480" s="119"/>
      <c r="AO480" s="119"/>
      <c r="AP480" s="119"/>
      <c r="AQ480" s="119"/>
      <c r="AR480" s="119"/>
      <c r="AS480" s="119"/>
      <c r="AT480" s="119"/>
      <c r="AU480" s="119"/>
      <c r="AV480" s="119"/>
      <c r="AW480" s="119"/>
      <c r="AX480" s="119"/>
      <c r="AY480" s="119"/>
      <c r="AZ480" s="119"/>
      <c r="BA480" s="119"/>
      <c r="BB480" s="119"/>
      <c r="BC480" s="119"/>
      <c r="BD480" s="119"/>
      <c r="BE480" s="119"/>
      <c r="BF480" s="119"/>
      <c r="BG480" s="119"/>
      <c r="BH480" s="119"/>
      <c r="BI480" s="119"/>
      <c r="BJ480" s="119"/>
      <c r="BK480" s="119"/>
      <c r="BL480" s="119"/>
      <c r="BM480" s="119"/>
      <c r="BN480" s="119"/>
      <c r="BO480" s="119"/>
      <c r="BP480" s="119"/>
      <c r="BQ480" s="119"/>
      <c r="BR480" s="119"/>
      <c r="BS480" s="119"/>
      <c r="BT480" s="119"/>
      <c r="BU480" s="119"/>
      <c r="BV480" s="119"/>
      <c r="BW480" s="119"/>
      <c r="BX480" s="119"/>
      <c r="BY480" s="119"/>
      <c r="BZ480" s="119"/>
      <c r="CA480" s="119"/>
      <c r="CB480" s="119"/>
      <c r="CC480" s="119"/>
      <c r="CD480" s="119"/>
      <c r="CE480" s="119"/>
      <c r="CF480" s="119"/>
      <c r="CG480" s="119"/>
      <c r="CH480" s="119"/>
      <c r="CI480" s="119"/>
      <c r="CJ480" s="119"/>
      <c r="CK480" s="119"/>
      <c r="CL480" s="119"/>
      <c r="CM480" s="119"/>
      <c r="CN480" s="119"/>
      <c r="CO480" s="119"/>
      <c r="CP480" s="119"/>
      <c r="CQ480" s="119"/>
      <c r="CR480" s="119"/>
      <c r="CS480" s="119"/>
      <c r="CT480" s="119"/>
      <c r="CU480" s="119"/>
      <c r="CV480" s="125"/>
      <c r="CW480" s="21"/>
      <c r="CX480" s="129"/>
    </row>
    <row r="481" spans="1:102" ht="15" customHeight="1" x14ac:dyDescent="0.25">
      <c r="A481" s="214"/>
      <c r="B481" s="211"/>
      <c r="C481" s="217"/>
      <c r="D481" s="220"/>
      <c r="E481" s="223"/>
      <c r="F481" s="30" t="s">
        <v>26</v>
      </c>
      <c r="G481" s="132" t="str">
        <f t="shared" ref="G481" si="154">IF(COUNTIF(I481:CV483,"&gt;0"),"Yes","No")</f>
        <v>No</v>
      </c>
      <c r="H481" s="92"/>
      <c r="I481" s="80"/>
      <c r="J481" s="80"/>
      <c r="K481" s="80"/>
      <c r="L481" s="80"/>
      <c r="M481" s="80"/>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93"/>
      <c r="AK481" s="120"/>
      <c r="AL481" s="120"/>
      <c r="AM481" s="120"/>
      <c r="AN481" s="120"/>
      <c r="AO481" s="120"/>
      <c r="AP481" s="120"/>
      <c r="AQ481" s="120"/>
      <c r="AR481" s="120"/>
      <c r="AS481" s="120"/>
      <c r="AT481" s="120"/>
      <c r="AU481" s="120"/>
      <c r="AV481" s="120"/>
      <c r="AW481" s="120"/>
      <c r="AX481" s="120"/>
      <c r="AY481" s="120"/>
      <c r="AZ481" s="120"/>
      <c r="BA481" s="120"/>
      <c r="BB481" s="120"/>
      <c r="BC481" s="120"/>
      <c r="BD481" s="120"/>
      <c r="BE481" s="120"/>
      <c r="BF481" s="120"/>
      <c r="BG481" s="120"/>
      <c r="BH481" s="120"/>
      <c r="BI481" s="120"/>
      <c r="BJ481" s="120"/>
      <c r="BK481" s="120"/>
      <c r="BL481" s="120"/>
      <c r="BM481" s="120"/>
      <c r="BN481" s="120"/>
      <c r="BO481" s="120"/>
      <c r="BP481" s="120"/>
      <c r="BQ481" s="120"/>
      <c r="BR481" s="120"/>
      <c r="BS481" s="120"/>
      <c r="BT481" s="120"/>
      <c r="BU481" s="120"/>
      <c r="BV481" s="120"/>
      <c r="BW481" s="120"/>
      <c r="BX481" s="120"/>
      <c r="BY481" s="120"/>
      <c r="BZ481" s="120"/>
      <c r="CA481" s="120"/>
      <c r="CB481" s="120"/>
      <c r="CC481" s="120"/>
      <c r="CD481" s="120"/>
      <c r="CE481" s="120"/>
      <c r="CF481" s="120"/>
      <c r="CG481" s="120"/>
      <c r="CH481" s="120"/>
      <c r="CI481" s="120"/>
      <c r="CJ481" s="120"/>
      <c r="CK481" s="120"/>
      <c r="CL481" s="120"/>
      <c r="CM481" s="120"/>
      <c r="CN481" s="120"/>
      <c r="CO481" s="120"/>
      <c r="CP481" s="120"/>
      <c r="CQ481" s="120"/>
      <c r="CR481" s="120"/>
      <c r="CS481" s="120"/>
      <c r="CT481" s="120"/>
      <c r="CU481" s="120"/>
      <c r="CV481" s="126"/>
      <c r="CW481" s="21"/>
      <c r="CX481" s="129"/>
    </row>
    <row r="482" spans="1:102" ht="15" customHeight="1" x14ac:dyDescent="0.25">
      <c r="A482" s="214"/>
      <c r="B482" s="211"/>
      <c r="C482" s="217"/>
      <c r="D482" s="220"/>
      <c r="E482" s="223"/>
      <c r="F482" s="30" t="s">
        <v>27</v>
      </c>
      <c r="G482" s="40"/>
      <c r="H482" s="92"/>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93"/>
      <c r="AK482" s="120"/>
      <c r="AL482" s="120"/>
      <c r="AM482" s="120"/>
      <c r="AN482" s="120"/>
      <c r="AO482" s="120"/>
      <c r="AP482" s="120"/>
      <c r="AQ482" s="120"/>
      <c r="AR482" s="120"/>
      <c r="AS482" s="120"/>
      <c r="AT482" s="120"/>
      <c r="AU482" s="120"/>
      <c r="AV482" s="120"/>
      <c r="AW482" s="120"/>
      <c r="AX482" s="120"/>
      <c r="AY482" s="120"/>
      <c r="AZ482" s="120"/>
      <c r="BA482" s="120"/>
      <c r="BB482" s="120"/>
      <c r="BC482" s="120"/>
      <c r="BD482" s="120"/>
      <c r="BE482" s="120"/>
      <c r="BF482" s="120"/>
      <c r="BG482" s="120"/>
      <c r="BH482" s="120"/>
      <c r="BI482" s="120"/>
      <c r="BJ482" s="120"/>
      <c r="BK482" s="120"/>
      <c r="BL482" s="120"/>
      <c r="BM482" s="120"/>
      <c r="BN482" s="120"/>
      <c r="BO482" s="120"/>
      <c r="BP482" s="120"/>
      <c r="BQ482" s="120"/>
      <c r="BR482" s="120"/>
      <c r="BS482" s="120"/>
      <c r="BT482" s="120"/>
      <c r="BU482" s="120"/>
      <c r="BV482" s="120"/>
      <c r="BW482" s="120"/>
      <c r="BX482" s="120"/>
      <c r="BY482" s="120"/>
      <c r="BZ482" s="120"/>
      <c r="CA482" s="120"/>
      <c r="CB482" s="120"/>
      <c r="CC482" s="120"/>
      <c r="CD482" s="120"/>
      <c r="CE482" s="120"/>
      <c r="CF482" s="120"/>
      <c r="CG482" s="120"/>
      <c r="CH482" s="120"/>
      <c r="CI482" s="120"/>
      <c r="CJ482" s="120"/>
      <c r="CK482" s="120"/>
      <c r="CL482" s="120"/>
      <c r="CM482" s="120"/>
      <c r="CN482" s="120"/>
      <c r="CO482" s="120"/>
      <c r="CP482" s="120"/>
      <c r="CQ482" s="120"/>
      <c r="CR482" s="120"/>
      <c r="CS482" s="120"/>
      <c r="CT482" s="120"/>
      <c r="CU482" s="120"/>
      <c r="CV482" s="126"/>
      <c r="CW482" s="21"/>
      <c r="CX482" s="129"/>
    </row>
    <row r="483" spans="1:102" ht="15" customHeight="1" thickBot="1" x14ac:dyDescent="0.3">
      <c r="A483" s="214"/>
      <c r="B483" s="211"/>
      <c r="C483" s="217"/>
      <c r="D483" s="220"/>
      <c r="E483" s="223"/>
      <c r="F483" s="30" t="s">
        <v>28</v>
      </c>
      <c r="G483" s="40"/>
      <c r="H483" s="92"/>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93"/>
      <c r="AK483" s="120"/>
      <c r="AL483" s="120"/>
      <c r="AM483" s="120"/>
      <c r="AN483" s="120"/>
      <c r="AO483" s="120"/>
      <c r="AP483" s="120"/>
      <c r="AQ483" s="120"/>
      <c r="AR483" s="120"/>
      <c r="AS483" s="120"/>
      <c r="AT483" s="120"/>
      <c r="AU483" s="120"/>
      <c r="AV483" s="120"/>
      <c r="AW483" s="120"/>
      <c r="AX483" s="120"/>
      <c r="AY483" s="120"/>
      <c r="AZ483" s="120"/>
      <c r="BA483" s="120"/>
      <c r="BB483" s="120"/>
      <c r="BC483" s="120"/>
      <c r="BD483" s="120"/>
      <c r="BE483" s="120"/>
      <c r="BF483" s="120"/>
      <c r="BG483" s="120"/>
      <c r="BH483" s="120"/>
      <c r="BI483" s="120"/>
      <c r="BJ483" s="120"/>
      <c r="BK483" s="120"/>
      <c r="BL483" s="120"/>
      <c r="BM483" s="120"/>
      <c r="BN483" s="120"/>
      <c r="BO483" s="120"/>
      <c r="BP483" s="120"/>
      <c r="BQ483" s="120"/>
      <c r="BR483" s="120"/>
      <c r="BS483" s="120"/>
      <c r="BT483" s="120"/>
      <c r="BU483" s="120"/>
      <c r="BV483" s="120"/>
      <c r="BW483" s="120"/>
      <c r="BX483" s="120"/>
      <c r="BY483" s="120"/>
      <c r="BZ483" s="120"/>
      <c r="CA483" s="120"/>
      <c r="CB483" s="120"/>
      <c r="CC483" s="120"/>
      <c r="CD483" s="120"/>
      <c r="CE483" s="120"/>
      <c r="CF483" s="120"/>
      <c r="CG483" s="120"/>
      <c r="CH483" s="120"/>
      <c r="CI483" s="120"/>
      <c r="CJ483" s="120"/>
      <c r="CK483" s="120"/>
      <c r="CL483" s="120"/>
      <c r="CM483" s="120"/>
      <c r="CN483" s="120"/>
      <c r="CO483" s="120"/>
      <c r="CP483" s="120"/>
      <c r="CQ483" s="120"/>
      <c r="CR483" s="120"/>
      <c r="CS483" s="120"/>
      <c r="CT483" s="120"/>
      <c r="CU483" s="120"/>
      <c r="CV483" s="126"/>
      <c r="CW483" s="21"/>
      <c r="CX483" s="129"/>
    </row>
    <row r="484" spans="1:102" ht="15" customHeight="1" x14ac:dyDescent="0.25">
      <c r="A484" s="214"/>
      <c r="B484" s="211"/>
      <c r="C484" s="217"/>
      <c r="D484" s="220"/>
      <c r="E484" s="223"/>
      <c r="F484" s="61" t="s">
        <v>29</v>
      </c>
      <c r="G484" s="133" t="str">
        <f t="shared" ref="G484" si="155">IF(COUNTIF(I484:CV486,"&gt;0"),"Yes","No")</f>
        <v>No</v>
      </c>
      <c r="H484" s="94"/>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95"/>
      <c r="AK484" s="121"/>
      <c r="AL484" s="121"/>
      <c r="AM484" s="121"/>
      <c r="AN484" s="121"/>
      <c r="AO484" s="121"/>
      <c r="AP484" s="121"/>
      <c r="AQ484" s="121"/>
      <c r="AR484" s="121"/>
      <c r="AS484" s="121"/>
      <c r="AT484" s="121"/>
      <c r="AU484" s="121"/>
      <c r="AV484" s="121"/>
      <c r="AW484" s="121"/>
      <c r="AX484" s="121"/>
      <c r="AY484" s="121"/>
      <c r="AZ484" s="121"/>
      <c r="BA484" s="121"/>
      <c r="BB484" s="121"/>
      <c r="BC484" s="121"/>
      <c r="BD484" s="121"/>
      <c r="BE484" s="121"/>
      <c r="BF484" s="121"/>
      <c r="BG484" s="121"/>
      <c r="BH484" s="121"/>
      <c r="BI484" s="121"/>
      <c r="BJ484" s="121"/>
      <c r="BK484" s="121"/>
      <c r="BL484" s="121"/>
      <c r="BM484" s="121"/>
      <c r="BN484" s="121"/>
      <c r="BO484" s="121"/>
      <c r="BP484" s="121"/>
      <c r="BQ484" s="121"/>
      <c r="BR484" s="121"/>
      <c r="BS484" s="121"/>
      <c r="BT484" s="121"/>
      <c r="BU484" s="121"/>
      <c r="BV484" s="121"/>
      <c r="BW484" s="121"/>
      <c r="BX484" s="121"/>
      <c r="BY484" s="121"/>
      <c r="BZ484" s="121"/>
      <c r="CA484" s="121"/>
      <c r="CB484" s="121"/>
      <c r="CC484" s="121"/>
      <c r="CD484" s="121"/>
      <c r="CE484" s="121"/>
      <c r="CF484" s="121"/>
      <c r="CG484" s="121"/>
      <c r="CH484" s="121"/>
      <c r="CI484" s="121"/>
      <c r="CJ484" s="121"/>
      <c r="CK484" s="121"/>
      <c r="CL484" s="121"/>
      <c r="CM484" s="121"/>
      <c r="CN484" s="121"/>
      <c r="CO484" s="121"/>
      <c r="CP484" s="121"/>
      <c r="CQ484" s="121"/>
      <c r="CR484" s="121"/>
      <c r="CS484" s="121"/>
      <c r="CT484" s="121"/>
      <c r="CU484" s="121"/>
      <c r="CV484" s="127"/>
      <c r="CW484" s="21"/>
      <c r="CX484" s="129"/>
    </row>
    <row r="485" spans="1:102" ht="15" customHeight="1" x14ac:dyDescent="0.25">
      <c r="A485" s="214"/>
      <c r="B485" s="211"/>
      <c r="C485" s="217"/>
      <c r="D485" s="220"/>
      <c r="E485" s="223"/>
      <c r="F485" s="61" t="s">
        <v>30</v>
      </c>
      <c r="G485" s="40"/>
      <c r="H485" s="94"/>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95"/>
      <c r="AK485" s="121"/>
      <c r="AL485" s="121"/>
      <c r="AM485" s="121"/>
      <c r="AN485" s="121"/>
      <c r="AO485" s="121"/>
      <c r="AP485" s="121"/>
      <c r="AQ485" s="121"/>
      <c r="AR485" s="121"/>
      <c r="AS485" s="121"/>
      <c r="AT485" s="121"/>
      <c r="AU485" s="121"/>
      <c r="AV485" s="121"/>
      <c r="AW485" s="121"/>
      <c r="AX485" s="121"/>
      <c r="AY485" s="121"/>
      <c r="AZ485" s="121"/>
      <c r="BA485" s="121"/>
      <c r="BB485" s="121"/>
      <c r="BC485" s="121"/>
      <c r="BD485" s="121"/>
      <c r="BE485" s="121"/>
      <c r="BF485" s="121"/>
      <c r="BG485" s="121"/>
      <c r="BH485" s="121"/>
      <c r="BI485" s="121"/>
      <c r="BJ485" s="121"/>
      <c r="BK485" s="121"/>
      <c r="BL485" s="121"/>
      <c r="BM485" s="121"/>
      <c r="BN485" s="121"/>
      <c r="BO485" s="121"/>
      <c r="BP485" s="121"/>
      <c r="BQ485" s="121"/>
      <c r="BR485" s="121"/>
      <c r="BS485" s="121"/>
      <c r="BT485" s="121"/>
      <c r="BU485" s="121"/>
      <c r="BV485" s="121"/>
      <c r="BW485" s="121"/>
      <c r="BX485" s="121"/>
      <c r="BY485" s="121"/>
      <c r="BZ485" s="121"/>
      <c r="CA485" s="121"/>
      <c r="CB485" s="121"/>
      <c r="CC485" s="121"/>
      <c r="CD485" s="121"/>
      <c r="CE485" s="121"/>
      <c r="CF485" s="121"/>
      <c r="CG485" s="121"/>
      <c r="CH485" s="121"/>
      <c r="CI485" s="121"/>
      <c r="CJ485" s="121"/>
      <c r="CK485" s="121"/>
      <c r="CL485" s="121"/>
      <c r="CM485" s="121"/>
      <c r="CN485" s="121"/>
      <c r="CO485" s="121"/>
      <c r="CP485" s="121"/>
      <c r="CQ485" s="121"/>
      <c r="CR485" s="121"/>
      <c r="CS485" s="121"/>
      <c r="CT485" s="121"/>
      <c r="CU485" s="121"/>
      <c r="CV485" s="127"/>
      <c r="CW485" s="21"/>
      <c r="CX485" s="129"/>
    </row>
    <row r="486" spans="1:102" ht="15" customHeight="1" thickBot="1" x14ac:dyDescent="0.3">
      <c r="A486" s="215"/>
      <c r="B486" s="212"/>
      <c r="C486" s="218"/>
      <c r="D486" s="221"/>
      <c r="E486" s="224"/>
      <c r="F486" s="63" t="s">
        <v>31</v>
      </c>
      <c r="G486" s="43"/>
      <c r="H486" s="96"/>
      <c r="I486" s="64"/>
      <c r="J486" s="64"/>
      <c r="K486" s="64"/>
      <c r="L486" s="64"/>
      <c r="M486" s="64"/>
      <c r="N486" s="64"/>
      <c r="O486" s="64"/>
      <c r="P486" s="64"/>
      <c r="Q486" s="64"/>
      <c r="R486" s="64"/>
      <c r="S486" s="64"/>
      <c r="T486" s="64"/>
      <c r="U486" s="64"/>
      <c r="V486" s="64"/>
      <c r="W486" s="64"/>
      <c r="X486" s="64"/>
      <c r="Y486" s="64"/>
      <c r="Z486" s="64"/>
      <c r="AA486" s="64"/>
      <c r="AB486" s="64"/>
      <c r="AC486" s="64"/>
      <c r="AD486" s="64"/>
      <c r="AE486" s="64"/>
      <c r="AF486" s="64"/>
      <c r="AG486" s="64"/>
      <c r="AH486" s="64"/>
      <c r="AI486" s="64"/>
      <c r="AJ486" s="97"/>
      <c r="AK486" s="122"/>
      <c r="AL486" s="122"/>
      <c r="AM486" s="122"/>
      <c r="AN486" s="122"/>
      <c r="AO486" s="122"/>
      <c r="AP486" s="122"/>
      <c r="AQ486" s="122"/>
      <c r="AR486" s="122"/>
      <c r="AS486" s="122"/>
      <c r="AT486" s="122"/>
      <c r="AU486" s="122"/>
      <c r="AV486" s="122"/>
      <c r="AW486" s="122"/>
      <c r="AX486" s="122"/>
      <c r="AY486" s="122"/>
      <c r="AZ486" s="122"/>
      <c r="BA486" s="122"/>
      <c r="BB486" s="122"/>
      <c r="BC486" s="122"/>
      <c r="BD486" s="122"/>
      <c r="BE486" s="122"/>
      <c r="BF486" s="122"/>
      <c r="BG486" s="122"/>
      <c r="BH486" s="122"/>
      <c r="BI486" s="122"/>
      <c r="BJ486" s="122"/>
      <c r="BK486" s="122"/>
      <c r="BL486" s="122"/>
      <c r="BM486" s="122"/>
      <c r="BN486" s="122"/>
      <c r="BO486" s="122"/>
      <c r="BP486" s="122"/>
      <c r="BQ486" s="122"/>
      <c r="BR486" s="122"/>
      <c r="BS486" s="122"/>
      <c r="BT486" s="122"/>
      <c r="BU486" s="122"/>
      <c r="BV486" s="122"/>
      <c r="BW486" s="122"/>
      <c r="BX486" s="122"/>
      <c r="BY486" s="122"/>
      <c r="BZ486" s="122"/>
      <c r="CA486" s="122"/>
      <c r="CB486" s="122"/>
      <c r="CC486" s="122"/>
      <c r="CD486" s="122"/>
      <c r="CE486" s="122"/>
      <c r="CF486" s="122"/>
      <c r="CG486" s="122"/>
      <c r="CH486" s="122"/>
      <c r="CI486" s="122"/>
      <c r="CJ486" s="122"/>
      <c r="CK486" s="122"/>
      <c r="CL486" s="122"/>
      <c r="CM486" s="122"/>
      <c r="CN486" s="122"/>
      <c r="CO486" s="122"/>
      <c r="CP486" s="122"/>
      <c r="CQ486" s="122"/>
      <c r="CR486" s="122"/>
      <c r="CS486" s="122"/>
      <c r="CT486" s="122"/>
      <c r="CU486" s="122"/>
      <c r="CV486" s="128"/>
      <c r="CW486" s="21"/>
      <c r="CX486" s="129"/>
    </row>
    <row r="487" spans="1:102" ht="15" customHeight="1" thickBot="1" x14ac:dyDescent="0.3">
      <c r="A487" s="213"/>
      <c r="B487" s="113" t="s">
        <v>17</v>
      </c>
      <c r="C487" s="216"/>
      <c r="D487" s="219"/>
      <c r="E487" s="222"/>
      <c r="F487" s="42" t="s">
        <v>18</v>
      </c>
      <c r="G487" s="22" t="str">
        <f t="shared" ref="G487" si="156">IF(COUNTIF(I487:CV489,"&gt;0"),"Yes","No")</f>
        <v>No</v>
      </c>
      <c r="H487" s="87"/>
      <c r="I487" s="84"/>
      <c r="J487" s="83"/>
      <c r="K487" s="83"/>
      <c r="L487" s="83"/>
      <c r="M487" s="83"/>
      <c r="N487" s="84"/>
      <c r="O487" s="84"/>
      <c r="P487" s="84"/>
      <c r="Q487" s="84"/>
      <c r="R487" s="84"/>
      <c r="S487" s="84"/>
      <c r="T487" s="84"/>
      <c r="U487" s="84"/>
      <c r="V487" s="84"/>
      <c r="W487" s="84"/>
      <c r="X487" s="84"/>
      <c r="Y487" s="84"/>
      <c r="Z487" s="84"/>
      <c r="AA487" s="84"/>
      <c r="AB487" s="84"/>
      <c r="AC487" s="84"/>
      <c r="AD487" s="84"/>
      <c r="AE487" s="84"/>
      <c r="AF487" s="84"/>
      <c r="AG487" s="84"/>
      <c r="AH487" s="84"/>
      <c r="AI487" s="84"/>
      <c r="AJ487" s="88"/>
      <c r="AK487" s="117"/>
      <c r="AL487" s="117"/>
      <c r="AM487" s="117"/>
      <c r="AN487" s="117"/>
      <c r="AO487" s="117"/>
      <c r="AP487" s="117"/>
      <c r="AQ487" s="117"/>
      <c r="AR487" s="117"/>
      <c r="AS487" s="117"/>
      <c r="AT487" s="117"/>
      <c r="AU487" s="117"/>
      <c r="AV487" s="117"/>
      <c r="AW487" s="117"/>
      <c r="AX487" s="117"/>
      <c r="AY487" s="117"/>
      <c r="AZ487" s="117"/>
      <c r="BA487" s="117"/>
      <c r="BB487" s="117"/>
      <c r="BC487" s="117"/>
      <c r="BD487" s="117"/>
      <c r="BE487" s="117"/>
      <c r="BF487" s="117"/>
      <c r="BG487" s="117"/>
      <c r="BH487" s="117"/>
      <c r="BI487" s="117"/>
      <c r="BJ487" s="117"/>
      <c r="BK487" s="117"/>
      <c r="BL487" s="117"/>
      <c r="BM487" s="117"/>
      <c r="BN487" s="117"/>
      <c r="BO487" s="117"/>
      <c r="BP487" s="117"/>
      <c r="BQ487" s="117"/>
      <c r="BR487" s="117"/>
      <c r="BS487" s="117"/>
      <c r="BT487" s="117"/>
      <c r="BU487" s="117"/>
      <c r="BV487" s="117"/>
      <c r="BW487" s="117"/>
      <c r="BX487" s="117"/>
      <c r="BY487" s="117"/>
      <c r="BZ487" s="117"/>
      <c r="CA487" s="117"/>
      <c r="CB487" s="117"/>
      <c r="CC487" s="117"/>
      <c r="CD487" s="117"/>
      <c r="CE487" s="117"/>
      <c r="CF487" s="117"/>
      <c r="CG487" s="117"/>
      <c r="CH487" s="117"/>
      <c r="CI487" s="117"/>
      <c r="CJ487" s="117"/>
      <c r="CK487" s="117"/>
      <c r="CL487" s="117"/>
      <c r="CM487" s="117"/>
      <c r="CN487" s="117"/>
      <c r="CO487" s="117"/>
      <c r="CP487" s="117"/>
      <c r="CQ487" s="117"/>
      <c r="CR487" s="117"/>
      <c r="CS487" s="117"/>
      <c r="CT487" s="117"/>
      <c r="CU487" s="117"/>
      <c r="CV487" s="123"/>
      <c r="CW487" s="21"/>
      <c r="CX487" s="129"/>
    </row>
    <row r="488" spans="1:102" ht="15" customHeight="1" thickBot="1" x14ac:dyDescent="0.3">
      <c r="A488" s="214"/>
      <c r="B488" s="114"/>
      <c r="C488" s="217"/>
      <c r="D488" s="220"/>
      <c r="E488" s="223"/>
      <c r="F488" s="28" t="s">
        <v>20</v>
      </c>
      <c r="G488" s="40"/>
      <c r="H488" s="87"/>
      <c r="I488" s="26"/>
      <c r="J488" s="81"/>
      <c r="K488" s="81"/>
      <c r="L488" s="81"/>
      <c r="M488" s="81"/>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89"/>
      <c r="AK488" s="118"/>
      <c r="AL488" s="118"/>
      <c r="AM488" s="118"/>
      <c r="AN488" s="118"/>
      <c r="AO488" s="118"/>
      <c r="AP488" s="118"/>
      <c r="AQ488" s="118"/>
      <c r="AR488" s="118"/>
      <c r="AS488" s="118"/>
      <c r="AT488" s="118"/>
      <c r="AU488" s="118"/>
      <c r="AV488" s="118"/>
      <c r="AW488" s="118"/>
      <c r="AX488" s="118"/>
      <c r="AY488" s="118"/>
      <c r="AZ488" s="118"/>
      <c r="BA488" s="118"/>
      <c r="BB488" s="118"/>
      <c r="BC488" s="118"/>
      <c r="BD488" s="118"/>
      <c r="BE488" s="118"/>
      <c r="BF488" s="118"/>
      <c r="BG488" s="118"/>
      <c r="BH488" s="118"/>
      <c r="BI488" s="118"/>
      <c r="BJ488" s="118"/>
      <c r="BK488" s="118"/>
      <c r="BL488" s="118"/>
      <c r="BM488" s="118"/>
      <c r="BN488" s="118"/>
      <c r="BO488" s="118"/>
      <c r="BP488" s="118"/>
      <c r="BQ488" s="118"/>
      <c r="BR488" s="118"/>
      <c r="BS488" s="118"/>
      <c r="BT488" s="118"/>
      <c r="BU488" s="118"/>
      <c r="BV488" s="118"/>
      <c r="BW488" s="118"/>
      <c r="BX488" s="118"/>
      <c r="BY488" s="118"/>
      <c r="BZ488" s="118"/>
      <c r="CA488" s="118"/>
      <c r="CB488" s="118"/>
      <c r="CC488" s="118"/>
      <c r="CD488" s="118"/>
      <c r="CE488" s="118"/>
      <c r="CF488" s="118"/>
      <c r="CG488" s="118"/>
      <c r="CH488" s="118"/>
      <c r="CI488" s="118"/>
      <c r="CJ488" s="118"/>
      <c r="CK488" s="118"/>
      <c r="CL488" s="118"/>
      <c r="CM488" s="118"/>
      <c r="CN488" s="118"/>
      <c r="CO488" s="118"/>
      <c r="CP488" s="118"/>
      <c r="CQ488" s="118"/>
      <c r="CR488" s="118"/>
      <c r="CS488" s="118"/>
      <c r="CT488" s="118"/>
      <c r="CU488" s="118"/>
      <c r="CV488" s="124"/>
      <c r="CW488" s="21"/>
      <c r="CX488" s="129"/>
    </row>
    <row r="489" spans="1:102" ht="15" customHeight="1" thickBot="1" x14ac:dyDescent="0.3">
      <c r="A489" s="214"/>
      <c r="B489" s="113" t="s">
        <v>21</v>
      </c>
      <c r="C489" s="217"/>
      <c r="D489" s="220"/>
      <c r="E489" s="223"/>
      <c r="F489" s="28" t="s">
        <v>22</v>
      </c>
      <c r="G489" s="40"/>
      <c r="H489" s="87"/>
      <c r="I489" s="26"/>
      <c r="J489" s="81"/>
      <c r="K489" s="81"/>
      <c r="L489" s="81"/>
      <c r="M489" s="81"/>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89"/>
      <c r="AK489" s="118"/>
      <c r="AL489" s="118"/>
      <c r="AM489" s="118"/>
      <c r="AN489" s="118"/>
      <c r="AO489" s="118"/>
      <c r="AP489" s="118"/>
      <c r="AQ489" s="118"/>
      <c r="AR489" s="118"/>
      <c r="AS489" s="118"/>
      <c r="AT489" s="118"/>
      <c r="AU489" s="118"/>
      <c r="AV489" s="118"/>
      <c r="AW489" s="118"/>
      <c r="AX489" s="118"/>
      <c r="AY489" s="118"/>
      <c r="AZ489" s="118"/>
      <c r="BA489" s="118"/>
      <c r="BB489" s="118"/>
      <c r="BC489" s="118"/>
      <c r="BD489" s="118"/>
      <c r="BE489" s="118"/>
      <c r="BF489" s="118"/>
      <c r="BG489" s="118"/>
      <c r="BH489" s="118"/>
      <c r="BI489" s="118"/>
      <c r="BJ489" s="118"/>
      <c r="BK489" s="118"/>
      <c r="BL489" s="118"/>
      <c r="BM489" s="118"/>
      <c r="BN489" s="118"/>
      <c r="BO489" s="118"/>
      <c r="BP489" s="118"/>
      <c r="BQ489" s="118"/>
      <c r="BR489" s="118"/>
      <c r="BS489" s="118"/>
      <c r="BT489" s="118"/>
      <c r="BU489" s="118"/>
      <c r="BV489" s="118"/>
      <c r="BW489" s="118"/>
      <c r="BX489" s="118"/>
      <c r="BY489" s="118"/>
      <c r="BZ489" s="118"/>
      <c r="CA489" s="118"/>
      <c r="CB489" s="118"/>
      <c r="CC489" s="118"/>
      <c r="CD489" s="118"/>
      <c r="CE489" s="118"/>
      <c r="CF489" s="118"/>
      <c r="CG489" s="118"/>
      <c r="CH489" s="118"/>
      <c r="CI489" s="118"/>
      <c r="CJ489" s="118"/>
      <c r="CK489" s="118"/>
      <c r="CL489" s="118"/>
      <c r="CM489" s="118"/>
      <c r="CN489" s="118"/>
      <c r="CO489" s="118"/>
      <c r="CP489" s="118"/>
      <c r="CQ489" s="118"/>
      <c r="CR489" s="118"/>
      <c r="CS489" s="118"/>
      <c r="CT489" s="118"/>
      <c r="CU489" s="118"/>
      <c r="CV489" s="124"/>
      <c r="CW489" s="21"/>
      <c r="CX489" s="129"/>
    </row>
    <row r="490" spans="1:102" ht="15" customHeight="1" x14ac:dyDescent="0.25">
      <c r="A490" s="214"/>
      <c r="B490" s="210"/>
      <c r="C490" s="217"/>
      <c r="D490" s="220"/>
      <c r="E490" s="223"/>
      <c r="F490" s="29" t="s">
        <v>23</v>
      </c>
      <c r="G490" s="131" t="str">
        <f t="shared" ref="G490" si="157">IF(COUNTIF(I490:CV492,"&gt;0"),"Yes","No")</f>
        <v>No</v>
      </c>
      <c r="H490" s="90"/>
      <c r="I490" s="27"/>
      <c r="J490" s="82"/>
      <c r="K490" s="82"/>
      <c r="L490" s="82"/>
      <c r="M490" s="82"/>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91"/>
      <c r="AK490" s="119"/>
      <c r="AL490" s="119"/>
      <c r="AM490" s="119"/>
      <c r="AN490" s="119"/>
      <c r="AO490" s="119"/>
      <c r="AP490" s="119"/>
      <c r="AQ490" s="119"/>
      <c r="AR490" s="119"/>
      <c r="AS490" s="119"/>
      <c r="AT490" s="119"/>
      <c r="AU490" s="119"/>
      <c r="AV490" s="119"/>
      <c r="AW490" s="119"/>
      <c r="AX490" s="119"/>
      <c r="AY490" s="119"/>
      <c r="AZ490" s="119"/>
      <c r="BA490" s="119"/>
      <c r="BB490" s="119"/>
      <c r="BC490" s="119"/>
      <c r="BD490" s="119"/>
      <c r="BE490" s="119"/>
      <c r="BF490" s="119"/>
      <c r="BG490" s="119"/>
      <c r="BH490" s="119"/>
      <c r="BI490" s="119"/>
      <c r="BJ490" s="119"/>
      <c r="BK490" s="119"/>
      <c r="BL490" s="119"/>
      <c r="BM490" s="119"/>
      <c r="BN490" s="119"/>
      <c r="BO490" s="119"/>
      <c r="BP490" s="119"/>
      <c r="BQ490" s="119"/>
      <c r="BR490" s="119"/>
      <c r="BS490" s="119"/>
      <c r="BT490" s="119"/>
      <c r="BU490" s="119"/>
      <c r="BV490" s="119"/>
      <c r="BW490" s="119"/>
      <c r="BX490" s="119"/>
      <c r="BY490" s="119"/>
      <c r="BZ490" s="119"/>
      <c r="CA490" s="119"/>
      <c r="CB490" s="119"/>
      <c r="CC490" s="119"/>
      <c r="CD490" s="119"/>
      <c r="CE490" s="119"/>
      <c r="CF490" s="119"/>
      <c r="CG490" s="119"/>
      <c r="CH490" s="119"/>
      <c r="CI490" s="119"/>
      <c r="CJ490" s="119"/>
      <c r="CK490" s="119"/>
      <c r="CL490" s="119"/>
      <c r="CM490" s="119"/>
      <c r="CN490" s="119"/>
      <c r="CO490" s="119"/>
      <c r="CP490" s="119"/>
      <c r="CQ490" s="119"/>
      <c r="CR490" s="119"/>
      <c r="CS490" s="119"/>
      <c r="CT490" s="119"/>
      <c r="CU490" s="119"/>
      <c r="CV490" s="125"/>
      <c r="CW490" s="21"/>
      <c r="CX490" s="129"/>
    </row>
    <row r="491" spans="1:102" ht="15" customHeight="1" x14ac:dyDescent="0.25">
      <c r="A491" s="214"/>
      <c r="B491" s="211"/>
      <c r="C491" s="217"/>
      <c r="D491" s="220"/>
      <c r="E491" s="223"/>
      <c r="F491" s="29" t="s">
        <v>24</v>
      </c>
      <c r="G491" s="40"/>
      <c r="H491" s="90"/>
      <c r="I491" s="27"/>
      <c r="J491" s="82"/>
      <c r="K491" s="82"/>
      <c r="L491" s="82"/>
      <c r="M491" s="82"/>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91"/>
      <c r="AK491" s="119"/>
      <c r="AL491" s="119"/>
      <c r="AM491" s="119"/>
      <c r="AN491" s="119"/>
      <c r="AO491" s="119"/>
      <c r="AP491" s="119"/>
      <c r="AQ491" s="119"/>
      <c r="AR491" s="119"/>
      <c r="AS491" s="119"/>
      <c r="AT491" s="119"/>
      <c r="AU491" s="119"/>
      <c r="AV491" s="119"/>
      <c r="AW491" s="119"/>
      <c r="AX491" s="119"/>
      <c r="AY491" s="119"/>
      <c r="AZ491" s="119"/>
      <c r="BA491" s="119"/>
      <c r="BB491" s="119"/>
      <c r="BC491" s="119"/>
      <c r="BD491" s="119"/>
      <c r="BE491" s="119"/>
      <c r="BF491" s="119"/>
      <c r="BG491" s="119"/>
      <c r="BH491" s="119"/>
      <c r="BI491" s="119"/>
      <c r="BJ491" s="119"/>
      <c r="BK491" s="119"/>
      <c r="BL491" s="119"/>
      <c r="BM491" s="119"/>
      <c r="BN491" s="119"/>
      <c r="BO491" s="119"/>
      <c r="BP491" s="119"/>
      <c r="BQ491" s="119"/>
      <c r="BR491" s="119"/>
      <c r="BS491" s="119"/>
      <c r="BT491" s="119"/>
      <c r="BU491" s="119"/>
      <c r="BV491" s="119"/>
      <c r="BW491" s="119"/>
      <c r="BX491" s="119"/>
      <c r="BY491" s="119"/>
      <c r="BZ491" s="119"/>
      <c r="CA491" s="119"/>
      <c r="CB491" s="119"/>
      <c r="CC491" s="119"/>
      <c r="CD491" s="119"/>
      <c r="CE491" s="119"/>
      <c r="CF491" s="119"/>
      <c r="CG491" s="119"/>
      <c r="CH491" s="119"/>
      <c r="CI491" s="119"/>
      <c r="CJ491" s="119"/>
      <c r="CK491" s="119"/>
      <c r="CL491" s="119"/>
      <c r="CM491" s="119"/>
      <c r="CN491" s="119"/>
      <c r="CO491" s="119"/>
      <c r="CP491" s="119"/>
      <c r="CQ491" s="119"/>
      <c r="CR491" s="119"/>
      <c r="CS491" s="119"/>
      <c r="CT491" s="119"/>
      <c r="CU491" s="119"/>
      <c r="CV491" s="125"/>
      <c r="CW491" s="21"/>
      <c r="CX491" s="129"/>
    </row>
    <row r="492" spans="1:102" ht="15" customHeight="1" thickBot="1" x14ac:dyDescent="0.3">
      <c r="A492" s="214"/>
      <c r="B492" s="211"/>
      <c r="C492" s="217"/>
      <c r="D492" s="220"/>
      <c r="E492" s="223"/>
      <c r="F492" s="29" t="s">
        <v>25</v>
      </c>
      <c r="G492" s="40"/>
      <c r="H492" s="90"/>
      <c r="I492" s="27"/>
      <c r="J492" s="82"/>
      <c r="K492" s="82"/>
      <c r="L492" s="82"/>
      <c r="M492" s="82"/>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91"/>
      <c r="AK492" s="119"/>
      <c r="AL492" s="119"/>
      <c r="AM492" s="119"/>
      <c r="AN492" s="119"/>
      <c r="AO492" s="119"/>
      <c r="AP492" s="119"/>
      <c r="AQ492" s="119"/>
      <c r="AR492" s="119"/>
      <c r="AS492" s="119"/>
      <c r="AT492" s="119"/>
      <c r="AU492" s="119"/>
      <c r="AV492" s="119"/>
      <c r="AW492" s="119"/>
      <c r="AX492" s="119"/>
      <c r="AY492" s="119"/>
      <c r="AZ492" s="119"/>
      <c r="BA492" s="119"/>
      <c r="BB492" s="119"/>
      <c r="BC492" s="119"/>
      <c r="BD492" s="119"/>
      <c r="BE492" s="119"/>
      <c r="BF492" s="119"/>
      <c r="BG492" s="119"/>
      <c r="BH492" s="119"/>
      <c r="BI492" s="119"/>
      <c r="BJ492" s="119"/>
      <c r="BK492" s="119"/>
      <c r="BL492" s="119"/>
      <c r="BM492" s="119"/>
      <c r="BN492" s="119"/>
      <c r="BO492" s="119"/>
      <c r="BP492" s="119"/>
      <c r="BQ492" s="119"/>
      <c r="BR492" s="119"/>
      <c r="BS492" s="119"/>
      <c r="BT492" s="119"/>
      <c r="BU492" s="119"/>
      <c r="BV492" s="119"/>
      <c r="BW492" s="119"/>
      <c r="BX492" s="119"/>
      <c r="BY492" s="119"/>
      <c r="BZ492" s="119"/>
      <c r="CA492" s="119"/>
      <c r="CB492" s="119"/>
      <c r="CC492" s="119"/>
      <c r="CD492" s="119"/>
      <c r="CE492" s="119"/>
      <c r="CF492" s="119"/>
      <c r="CG492" s="119"/>
      <c r="CH492" s="119"/>
      <c r="CI492" s="119"/>
      <c r="CJ492" s="119"/>
      <c r="CK492" s="119"/>
      <c r="CL492" s="119"/>
      <c r="CM492" s="119"/>
      <c r="CN492" s="119"/>
      <c r="CO492" s="119"/>
      <c r="CP492" s="119"/>
      <c r="CQ492" s="119"/>
      <c r="CR492" s="119"/>
      <c r="CS492" s="119"/>
      <c r="CT492" s="119"/>
      <c r="CU492" s="119"/>
      <c r="CV492" s="125"/>
      <c r="CW492" s="21"/>
      <c r="CX492" s="129"/>
    </row>
    <row r="493" spans="1:102" ht="15" customHeight="1" x14ac:dyDescent="0.25">
      <c r="A493" s="214"/>
      <c r="B493" s="211"/>
      <c r="C493" s="217"/>
      <c r="D493" s="220"/>
      <c r="E493" s="223"/>
      <c r="F493" s="30" t="s">
        <v>26</v>
      </c>
      <c r="G493" s="132" t="str">
        <f t="shared" ref="G493" si="158">IF(COUNTIF(I493:CV495,"&gt;0"),"Yes","No")</f>
        <v>No</v>
      </c>
      <c r="H493" s="92"/>
      <c r="I493" s="80"/>
      <c r="J493" s="80"/>
      <c r="K493" s="80"/>
      <c r="L493" s="80"/>
      <c r="M493" s="80"/>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93"/>
      <c r="AK493" s="120"/>
      <c r="AL493" s="120"/>
      <c r="AM493" s="120"/>
      <c r="AN493" s="120"/>
      <c r="AO493" s="120"/>
      <c r="AP493" s="120"/>
      <c r="AQ493" s="120"/>
      <c r="AR493" s="120"/>
      <c r="AS493" s="120"/>
      <c r="AT493" s="120"/>
      <c r="AU493" s="120"/>
      <c r="AV493" s="120"/>
      <c r="AW493" s="120"/>
      <c r="AX493" s="120"/>
      <c r="AY493" s="120"/>
      <c r="AZ493" s="120"/>
      <c r="BA493" s="120"/>
      <c r="BB493" s="120"/>
      <c r="BC493" s="120"/>
      <c r="BD493" s="120"/>
      <c r="BE493" s="120"/>
      <c r="BF493" s="120"/>
      <c r="BG493" s="120"/>
      <c r="BH493" s="120"/>
      <c r="BI493" s="120"/>
      <c r="BJ493" s="120"/>
      <c r="BK493" s="120"/>
      <c r="BL493" s="120"/>
      <c r="BM493" s="120"/>
      <c r="BN493" s="120"/>
      <c r="BO493" s="120"/>
      <c r="BP493" s="120"/>
      <c r="BQ493" s="120"/>
      <c r="BR493" s="120"/>
      <c r="BS493" s="120"/>
      <c r="BT493" s="120"/>
      <c r="BU493" s="120"/>
      <c r="BV493" s="120"/>
      <c r="BW493" s="120"/>
      <c r="BX493" s="120"/>
      <c r="BY493" s="120"/>
      <c r="BZ493" s="120"/>
      <c r="CA493" s="120"/>
      <c r="CB493" s="120"/>
      <c r="CC493" s="120"/>
      <c r="CD493" s="120"/>
      <c r="CE493" s="120"/>
      <c r="CF493" s="120"/>
      <c r="CG493" s="120"/>
      <c r="CH493" s="120"/>
      <c r="CI493" s="120"/>
      <c r="CJ493" s="120"/>
      <c r="CK493" s="120"/>
      <c r="CL493" s="120"/>
      <c r="CM493" s="120"/>
      <c r="CN493" s="120"/>
      <c r="CO493" s="120"/>
      <c r="CP493" s="120"/>
      <c r="CQ493" s="120"/>
      <c r="CR493" s="120"/>
      <c r="CS493" s="120"/>
      <c r="CT493" s="120"/>
      <c r="CU493" s="120"/>
      <c r="CV493" s="126"/>
      <c r="CW493" s="21"/>
      <c r="CX493" s="129"/>
    </row>
    <row r="494" spans="1:102" ht="15" customHeight="1" x14ac:dyDescent="0.25">
      <c r="A494" s="214"/>
      <c r="B494" s="211"/>
      <c r="C494" s="217"/>
      <c r="D494" s="220"/>
      <c r="E494" s="223"/>
      <c r="F494" s="30" t="s">
        <v>27</v>
      </c>
      <c r="G494" s="40"/>
      <c r="H494" s="92"/>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93"/>
      <c r="AK494" s="120"/>
      <c r="AL494" s="120"/>
      <c r="AM494" s="120"/>
      <c r="AN494" s="120"/>
      <c r="AO494" s="120"/>
      <c r="AP494" s="120"/>
      <c r="AQ494" s="120"/>
      <c r="AR494" s="120"/>
      <c r="AS494" s="120"/>
      <c r="AT494" s="120"/>
      <c r="AU494" s="120"/>
      <c r="AV494" s="120"/>
      <c r="AW494" s="120"/>
      <c r="AX494" s="120"/>
      <c r="AY494" s="120"/>
      <c r="AZ494" s="120"/>
      <c r="BA494" s="120"/>
      <c r="BB494" s="120"/>
      <c r="BC494" s="120"/>
      <c r="BD494" s="120"/>
      <c r="BE494" s="120"/>
      <c r="BF494" s="120"/>
      <c r="BG494" s="120"/>
      <c r="BH494" s="120"/>
      <c r="BI494" s="120"/>
      <c r="BJ494" s="120"/>
      <c r="BK494" s="120"/>
      <c r="BL494" s="120"/>
      <c r="BM494" s="120"/>
      <c r="BN494" s="120"/>
      <c r="BO494" s="120"/>
      <c r="BP494" s="120"/>
      <c r="BQ494" s="120"/>
      <c r="BR494" s="120"/>
      <c r="BS494" s="120"/>
      <c r="BT494" s="120"/>
      <c r="BU494" s="120"/>
      <c r="BV494" s="120"/>
      <c r="BW494" s="120"/>
      <c r="BX494" s="120"/>
      <c r="BY494" s="120"/>
      <c r="BZ494" s="120"/>
      <c r="CA494" s="120"/>
      <c r="CB494" s="120"/>
      <c r="CC494" s="120"/>
      <c r="CD494" s="120"/>
      <c r="CE494" s="120"/>
      <c r="CF494" s="120"/>
      <c r="CG494" s="120"/>
      <c r="CH494" s="120"/>
      <c r="CI494" s="120"/>
      <c r="CJ494" s="120"/>
      <c r="CK494" s="120"/>
      <c r="CL494" s="120"/>
      <c r="CM494" s="120"/>
      <c r="CN494" s="120"/>
      <c r="CO494" s="120"/>
      <c r="CP494" s="120"/>
      <c r="CQ494" s="120"/>
      <c r="CR494" s="120"/>
      <c r="CS494" s="120"/>
      <c r="CT494" s="120"/>
      <c r="CU494" s="120"/>
      <c r="CV494" s="126"/>
      <c r="CW494" s="21"/>
      <c r="CX494" s="129"/>
    </row>
    <row r="495" spans="1:102" ht="15" customHeight="1" thickBot="1" x14ac:dyDescent="0.3">
      <c r="A495" s="214"/>
      <c r="B495" s="211"/>
      <c r="C495" s="217"/>
      <c r="D495" s="220"/>
      <c r="E495" s="223"/>
      <c r="F495" s="30" t="s">
        <v>28</v>
      </c>
      <c r="G495" s="40"/>
      <c r="H495" s="92"/>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93"/>
      <c r="AK495" s="120"/>
      <c r="AL495" s="120"/>
      <c r="AM495" s="120"/>
      <c r="AN495" s="120"/>
      <c r="AO495" s="120"/>
      <c r="AP495" s="120"/>
      <c r="AQ495" s="120"/>
      <c r="AR495" s="120"/>
      <c r="AS495" s="120"/>
      <c r="AT495" s="120"/>
      <c r="AU495" s="120"/>
      <c r="AV495" s="120"/>
      <c r="AW495" s="120"/>
      <c r="AX495" s="120"/>
      <c r="AY495" s="120"/>
      <c r="AZ495" s="120"/>
      <c r="BA495" s="120"/>
      <c r="BB495" s="120"/>
      <c r="BC495" s="120"/>
      <c r="BD495" s="120"/>
      <c r="BE495" s="120"/>
      <c r="BF495" s="120"/>
      <c r="BG495" s="120"/>
      <c r="BH495" s="120"/>
      <c r="BI495" s="120"/>
      <c r="BJ495" s="120"/>
      <c r="BK495" s="120"/>
      <c r="BL495" s="120"/>
      <c r="BM495" s="120"/>
      <c r="BN495" s="120"/>
      <c r="BO495" s="120"/>
      <c r="BP495" s="120"/>
      <c r="BQ495" s="120"/>
      <c r="BR495" s="120"/>
      <c r="BS495" s="120"/>
      <c r="BT495" s="120"/>
      <c r="BU495" s="120"/>
      <c r="BV495" s="120"/>
      <c r="BW495" s="120"/>
      <c r="BX495" s="120"/>
      <c r="BY495" s="120"/>
      <c r="BZ495" s="120"/>
      <c r="CA495" s="120"/>
      <c r="CB495" s="120"/>
      <c r="CC495" s="120"/>
      <c r="CD495" s="120"/>
      <c r="CE495" s="120"/>
      <c r="CF495" s="120"/>
      <c r="CG495" s="120"/>
      <c r="CH495" s="120"/>
      <c r="CI495" s="120"/>
      <c r="CJ495" s="120"/>
      <c r="CK495" s="120"/>
      <c r="CL495" s="120"/>
      <c r="CM495" s="120"/>
      <c r="CN495" s="120"/>
      <c r="CO495" s="120"/>
      <c r="CP495" s="120"/>
      <c r="CQ495" s="120"/>
      <c r="CR495" s="120"/>
      <c r="CS495" s="120"/>
      <c r="CT495" s="120"/>
      <c r="CU495" s="120"/>
      <c r="CV495" s="126"/>
      <c r="CW495" s="21"/>
      <c r="CX495" s="129"/>
    </row>
    <row r="496" spans="1:102" ht="15" customHeight="1" x14ac:dyDescent="0.25">
      <c r="A496" s="214"/>
      <c r="B496" s="211"/>
      <c r="C496" s="217"/>
      <c r="D496" s="220"/>
      <c r="E496" s="223"/>
      <c r="F496" s="61" t="s">
        <v>29</v>
      </c>
      <c r="G496" s="133" t="str">
        <f t="shared" ref="G496" si="159">IF(COUNTIF(I496:CV498,"&gt;0"),"Yes","No")</f>
        <v>No</v>
      </c>
      <c r="H496" s="94"/>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c r="AG496" s="62"/>
      <c r="AH496" s="62"/>
      <c r="AI496" s="62"/>
      <c r="AJ496" s="95"/>
      <c r="AK496" s="121"/>
      <c r="AL496" s="121"/>
      <c r="AM496" s="121"/>
      <c r="AN496" s="121"/>
      <c r="AO496" s="121"/>
      <c r="AP496" s="121"/>
      <c r="AQ496" s="121"/>
      <c r="AR496" s="121"/>
      <c r="AS496" s="121"/>
      <c r="AT496" s="121"/>
      <c r="AU496" s="121"/>
      <c r="AV496" s="121"/>
      <c r="AW496" s="121"/>
      <c r="AX496" s="121"/>
      <c r="AY496" s="121"/>
      <c r="AZ496" s="121"/>
      <c r="BA496" s="121"/>
      <c r="BB496" s="121"/>
      <c r="BC496" s="121"/>
      <c r="BD496" s="121"/>
      <c r="BE496" s="121"/>
      <c r="BF496" s="121"/>
      <c r="BG496" s="121"/>
      <c r="BH496" s="121"/>
      <c r="BI496" s="121"/>
      <c r="BJ496" s="121"/>
      <c r="BK496" s="121"/>
      <c r="BL496" s="121"/>
      <c r="BM496" s="121"/>
      <c r="BN496" s="121"/>
      <c r="BO496" s="121"/>
      <c r="BP496" s="121"/>
      <c r="BQ496" s="121"/>
      <c r="BR496" s="121"/>
      <c r="BS496" s="121"/>
      <c r="BT496" s="121"/>
      <c r="BU496" s="121"/>
      <c r="BV496" s="121"/>
      <c r="BW496" s="121"/>
      <c r="BX496" s="121"/>
      <c r="BY496" s="121"/>
      <c r="BZ496" s="121"/>
      <c r="CA496" s="121"/>
      <c r="CB496" s="121"/>
      <c r="CC496" s="121"/>
      <c r="CD496" s="121"/>
      <c r="CE496" s="121"/>
      <c r="CF496" s="121"/>
      <c r="CG496" s="121"/>
      <c r="CH496" s="121"/>
      <c r="CI496" s="121"/>
      <c r="CJ496" s="121"/>
      <c r="CK496" s="121"/>
      <c r="CL496" s="121"/>
      <c r="CM496" s="121"/>
      <c r="CN496" s="121"/>
      <c r="CO496" s="121"/>
      <c r="CP496" s="121"/>
      <c r="CQ496" s="121"/>
      <c r="CR496" s="121"/>
      <c r="CS496" s="121"/>
      <c r="CT496" s="121"/>
      <c r="CU496" s="121"/>
      <c r="CV496" s="127"/>
      <c r="CW496" s="21"/>
      <c r="CX496" s="129"/>
    </row>
    <row r="497" spans="1:102" ht="15" customHeight="1" x14ac:dyDescent="0.25">
      <c r="A497" s="214"/>
      <c r="B497" s="211"/>
      <c r="C497" s="217"/>
      <c r="D497" s="220"/>
      <c r="E497" s="223"/>
      <c r="F497" s="61" t="s">
        <v>30</v>
      </c>
      <c r="G497" s="40"/>
      <c r="H497" s="94"/>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95"/>
      <c r="AK497" s="121"/>
      <c r="AL497" s="121"/>
      <c r="AM497" s="121"/>
      <c r="AN497" s="121"/>
      <c r="AO497" s="121"/>
      <c r="AP497" s="121"/>
      <c r="AQ497" s="121"/>
      <c r="AR497" s="121"/>
      <c r="AS497" s="121"/>
      <c r="AT497" s="121"/>
      <c r="AU497" s="121"/>
      <c r="AV497" s="121"/>
      <c r="AW497" s="121"/>
      <c r="AX497" s="121"/>
      <c r="AY497" s="121"/>
      <c r="AZ497" s="121"/>
      <c r="BA497" s="121"/>
      <c r="BB497" s="121"/>
      <c r="BC497" s="121"/>
      <c r="BD497" s="121"/>
      <c r="BE497" s="121"/>
      <c r="BF497" s="121"/>
      <c r="BG497" s="121"/>
      <c r="BH497" s="121"/>
      <c r="BI497" s="121"/>
      <c r="BJ497" s="121"/>
      <c r="BK497" s="121"/>
      <c r="BL497" s="121"/>
      <c r="BM497" s="121"/>
      <c r="BN497" s="121"/>
      <c r="BO497" s="121"/>
      <c r="BP497" s="121"/>
      <c r="BQ497" s="121"/>
      <c r="BR497" s="121"/>
      <c r="BS497" s="121"/>
      <c r="BT497" s="121"/>
      <c r="BU497" s="121"/>
      <c r="BV497" s="121"/>
      <c r="BW497" s="121"/>
      <c r="BX497" s="121"/>
      <c r="BY497" s="121"/>
      <c r="BZ497" s="121"/>
      <c r="CA497" s="121"/>
      <c r="CB497" s="121"/>
      <c r="CC497" s="121"/>
      <c r="CD497" s="121"/>
      <c r="CE497" s="121"/>
      <c r="CF497" s="121"/>
      <c r="CG497" s="121"/>
      <c r="CH497" s="121"/>
      <c r="CI497" s="121"/>
      <c r="CJ497" s="121"/>
      <c r="CK497" s="121"/>
      <c r="CL497" s="121"/>
      <c r="CM497" s="121"/>
      <c r="CN497" s="121"/>
      <c r="CO497" s="121"/>
      <c r="CP497" s="121"/>
      <c r="CQ497" s="121"/>
      <c r="CR497" s="121"/>
      <c r="CS497" s="121"/>
      <c r="CT497" s="121"/>
      <c r="CU497" s="121"/>
      <c r="CV497" s="127"/>
      <c r="CW497" s="21"/>
      <c r="CX497" s="129"/>
    </row>
    <row r="498" spans="1:102" ht="15" customHeight="1" thickBot="1" x14ac:dyDescent="0.3">
      <c r="A498" s="215"/>
      <c r="B498" s="212"/>
      <c r="C498" s="218"/>
      <c r="D498" s="221"/>
      <c r="E498" s="224"/>
      <c r="F498" s="63" t="s">
        <v>31</v>
      </c>
      <c r="G498" s="43"/>
      <c r="H498" s="96"/>
      <c r="I498" s="64"/>
      <c r="J498" s="64"/>
      <c r="K498" s="64"/>
      <c r="L498" s="64"/>
      <c r="M498" s="64"/>
      <c r="N498" s="64"/>
      <c r="O498" s="64"/>
      <c r="P498" s="64"/>
      <c r="Q498" s="64"/>
      <c r="R498" s="64"/>
      <c r="S498" s="64"/>
      <c r="T498" s="64"/>
      <c r="U498" s="64"/>
      <c r="V498" s="64"/>
      <c r="W498" s="64"/>
      <c r="X498" s="64"/>
      <c r="Y498" s="64"/>
      <c r="Z498" s="64"/>
      <c r="AA498" s="64"/>
      <c r="AB498" s="64"/>
      <c r="AC498" s="64"/>
      <c r="AD498" s="64"/>
      <c r="AE498" s="64"/>
      <c r="AF498" s="64"/>
      <c r="AG498" s="64"/>
      <c r="AH498" s="64"/>
      <c r="AI498" s="64"/>
      <c r="AJ498" s="97"/>
      <c r="AK498" s="122"/>
      <c r="AL498" s="122"/>
      <c r="AM498" s="122"/>
      <c r="AN498" s="122"/>
      <c r="AO498" s="122"/>
      <c r="AP498" s="122"/>
      <c r="AQ498" s="122"/>
      <c r="AR498" s="122"/>
      <c r="AS498" s="122"/>
      <c r="AT498" s="122"/>
      <c r="AU498" s="122"/>
      <c r="AV498" s="122"/>
      <c r="AW498" s="122"/>
      <c r="AX498" s="122"/>
      <c r="AY498" s="122"/>
      <c r="AZ498" s="122"/>
      <c r="BA498" s="122"/>
      <c r="BB498" s="122"/>
      <c r="BC498" s="122"/>
      <c r="BD498" s="122"/>
      <c r="BE498" s="122"/>
      <c r="BF498" s="122"/>
      <c r="BG498" s="122"/>
      <c r="BH498" s="122"/>
      <c r="BI498" s="122"/>
      <c r="BJ498" s="122"/>
      <c r="BK498" s="122"/>
      <c r="BL498" s="122"/>
      <c r="BM498" s="122"/>
      <c r="BN498" s="122"/>
      <c r="BO498" s="122"/>
      <c r="BP498" s="122"/>
      <c r="BQ498" s="122"/>
      <c r="BR498" s="122"/>
      <c r="BS498" s="122"/>
      <c r="BT498" s="122"/>
      <c r="BU498" s="122"/>
      <c r="BV498" s="122"/>
      <c r="BW498" s="122"/>
      <c r="BX498" s="122"/>
      <c r="BY498" s="122"/>
      <c r="BZ498" s="122"/>
      <c r="CA498" s="122"/>
      <c r="CB498" s="122"/>
      <c r="CC498" s="122"/>
      <c r="CD498" s="122"/>
      <c r="CE498" s="122"/>
      <c r="CF498" s="122"/>
      <c r="CG498" s="122"/>
      <c r="CH498" s="122"/>
      <c r="CI498" s="122"/>
      <c r="CJ498" s="122"/>
      <c r="CK498" s="122"/>
      <c r="CL498" s="122"/>
      <c r="CM498" s="122"/>
      <c r="CN498" s="122"/>
      <c r="CO498" s="122"/>
      <c r="CP498" s="122"/>
      <c r="CQ498" s="122"/>
      <c r="CR498" s="122"/>
      <c r="CS498" s="122"/>
      <c r="CT498" s="122"/>
      <c r="CU498" s="122"/>
      <c r="CV498" s="128"/>
      <c r="CW498" s="21"/>
      <c r="CX498" s="129"/>
    </row>
    <row r="499" spans="1:102" ht="15" customHeight="1" thickBot="1" x14ac:dyDescent="0.3">
      <c r="A499" s="213"/>
      <c r="B499" s="113" t="s">
        <v>17</v>
      </c>
      <c r="C499" s="216"/>
      <c r="D499" s="219"/>
      <c r="E499" s="222"/>
      <c r="F499" s="42" t="s">
        <v>18</v>
      </c>
      <c r="G499" s="22" t="str">
        <f t="shared" ref="G499" si="160">IF(COUNTIF(I499:CV501,"&gt;0"),"Yes","No")</f>
        <v>No</v>
      </c>
      <c r="H499" s="87"/>
      <c r="I499" s="84"/>
      <c r="J499" s="83"/>
      <c r="K499" s="83"/>
      <c r="L499" s="83"/>
      <c r="M499" s="83"/>
      <c r="N499" s="84"/>
      <c r="O499" s="84"/>
      <c r="P499" s="84"/>
      <c r="Q499" s="84"/>
      <c r="R499" s="84"/>
      <c r="S499" s="84"/>
      <c r="T499" s="84"/>
      <c r="U499" s="84"/>
      <c r="V499" s="84"/>
      <c r="W499" s="84"/>
      <c r="X499" s="84"/>
      <c r="Y499" s="84"/>
      <c r="Z499" s="84"/>
      <c r="AA499" s="84"/>
      <c r="AB499" s="84"/>
      <c r="AC499" s="84"/>
      <c r="AD499" s="84"/>
      <c r="AE499" s="84"/>
      <c r="AF499" s="84"/>
      <c r="AG499" s="84"/>
      <c r="AH499" s="84"/>
      <c r="AI499" s="84"/>
      <c r="AJ499" s="88"/>
      <c r="AK499" s="117"/>
      <c r="AL499" s="117"/>
      <c r="AM499" s="117"/>
      <c r="AN499" s="117"/>
      <c r="AO499" s="117"/>
      <c r="AP499" s="117"/>
      <c r="AQ499" s="117"/>
      <c r="AR499" s="117"/>
      <c r="AS499" s="117"/>
      <c r="AT499" s="117"/>
      <c r="AU499" s="117"/>
      <c r="AV499" s="117"/>
      <c r="AW499" s="117"/>
      <c r="AX499" s="117"/>
      <c r="AY499" s="117"/>
      <c r="AZ499" s="117"/>
      <c r="BA499" s="117"/>
      <c r="BB499" s="117"/>
      <c r="BC499" s="117"/>
      <c r="BD499" s="117"/>
      <c r="BE499" s="117"/>
      <c r="BF499" s="117"/>
      <c r="BG499" s="117"/>
      <c r="BH499" s="117"/>
      <c r="BI499" s="117"/>
      <c r="BJ499" s="117"/>
      <c r="BK499" s="117"/>
      <c r="BL499" s="117"/>
      <c r="BM499" s="117"/>
      <c r="BN499" s="117"/>
      <c r="BO499" s="117"/>
      <c r="BP499" s="117"/>
      <c r="BQ499" s="117"/>
      <c r="BR499" s="117"/>
      <c r="BS499" s="117"/>
      <c r="BT499" s="117"/>
      <c r="BU499" s="117"/>
      <c r="BV499" s="117"/>
      <c r="BW499" s="117"/>
      <c r="BX499" s="117"/>
      <c r="BY499" s="117"/>
      <c r="BZ499" s="117"/>
      <c r="CA499" s="117"/>
      <c r="CB499" s="117"/>
      <c r="CC499" s="117"/>
      <c r="CD499" s="117"/>
      <c r="CE499" s="117"/>
      <c r="CF499" s="117"/>
      <c r="CG499" s="117"/>
      <c r="CH499" s="117"/>
      <c r="CI499" s="117"/>
      <c r="CJ499" s="117"/>
      <c r="CK499" s="117"/>
      <c r="CL499" s="117"/>
      <c r="CM499" s="117"/>
      <c r="CN499" s="117"/>
      <c r="CO499" s="117"/>
      <c r="CP499" s="117"/>
      <c r="CQ499" s="117"/>
      <c r="CR499" s="117"/>
      <c r="CS499" s="117"/>
      <c r="CT499" s="117"/>
      <c r="CU499" s="117"/>
      <c r="CV499" s="123"/>
      <c r="CW499" s="21"/>
      <c r="CX499" s="129"/>
    </row>
    <row r="500" spans="1:102" ht="15" customHeight="1" thickBot="1" x14ac:dyDescent="0.3">
      <c r="A500" s="214"/>
      <c r="B500" s="114"/>
      <c r="C500" s="217"/>
      <c r="D500" s="220"/>
      <c r="E500" s="223"/>
      <c r="F500" s="28" t="s">
        <v>20</v>
      </c>
      <c r="G500" s="40"/>
      <c r="H500" s="87"/>
      <c r="I500" s="26"/>
      <c r="J500" s="81"/>
      <c r="K500" s="81"/>
      <c r="L500" s="81"/>
      <c r="M500" s="81"/>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89"/>
      <c r="AK500" s="118"/>
      <c r="AL500" s="118"/>
      <c r="AM500" s="118"/>
      <c r="AN500" s="118"/>
      <c r="AO500" s="118"/>
      <c r="AP500" s="118"/>
      <c r="AQ500" s="118"/>
      <c r="AR500" s="118"/>
      <c r="AS500" s="118"/>
      <c r="AT500" s="118"/>
      <c r="AU500" s="118"/>
      <c r="AV500" s="118"/>
      <c r="AW500" s="118"/>
      <c r="AX500" s="118"/>
      <c r="AY500" s="118"/>
      <c r="AZ500" s="118"/>
      <c r="BA500" s="118"/>
      <c r="BB500" s="118"/>
      <c r="BC500" s="118"/>
      <c r="BD500" s="118"/>
      <c r="BE500" s="118"/>
      <c r="BF500" s="118"/>
      <c r="BG500" s="118"/>
      <c r="BH500" s="118"/>
      <c r="BI500" s="118"/>
      <c r="BJ500" s="118"/>
      <c r="BK500" s="118"/>
      <c r="BL500" s="118"/>
      <c r="BM500" s="118"/>
      <c r="BN500" s="118"/>
      <c r="BO500" s="118"/>
      <c r="BP500" s="118"/>
      <c r="BQ500" s="118"/>
      <c r="BR500" s="118"/>
      <c r="BS500" s="118"/>
      <c r="BT500" s="118"/>
      <c r="BU500" s="118"/>
      <c r="BV500" s="118"/>
      <c r="BW500" s="118"/>
      <c r="BX500" s="118"/>
      <c r="BY500" s="118"/>
      <c r="BZ500" s="118"/>
      <c r="CA500" s="118"/>
      <c r="CB500" s="118"/>
      <c r="CC500" s="118"/>
      <c r="CD500" s="118"/>
      <c r="CE500" s="118"/>
      <c r="CF500" s="118"/>
      <c r="CG500" s="118"/>
      <c r="CH500" s="118"/>
      <c r="CI500" s="118"/>
      <c r="CJ500" s="118"/>
      <c r="CK500" s="118"/>
      <c r="CL500" s="118"/>
      <c r="CM500" s="118"/>
      <c r="CN500" s="118"/>
      <c r="CO500" s="118"/>
      <c r="CP500" s="118"/>
      <c r="CQ500" s="118"/>
      <c r="CR500" s="118"/>
      <c r="CS500" s="118"/>
      <c r="CT500" s="118"/>
      <c r="CU500" s="118"/>
      <c r="CV500" s="124"/>
      <c r="CW500" s="21"/>
      <c r="CX500" s="129"/>
    </row>
    <row r="501" spans="1:102" ht="15" customHeight="1" thickBot="1" x14ac:dyDescent="0.3">
      <c r="A501" s="214"/>
      <c r="B501" s="113" t="s">
        <v>21</v>
      </c>
      <c r="C501" s="217"/>
      <c r="D501" s="220"/>
      <c r="E501" s="223"/>
      <c r="F501" s="28" t="s">
        <v>22</v>
      </c>
      <c r="G501" s="40"/>
      <c r="H501" s="87"/>
      <c r="I501" s="26"/>
      <c r="J501" s="81"/>
      <c r="K501" s="81"/>
      <c r="L501" s="81"/>
      <c r="M501" s="81"/>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89"/>
      <c r="AK501" s="118"/>
      <c r="AL501" s="118"/>
      <c r="AM501" s="118"/>
      <c r="AN501" s="118"/>
      <c r="AO501" s="118"/>
      <c r="AP501" s="118"/>
      <c r="AQ501" s="118"/>
      <c r="AR501" s="118"/>
      <c r="AS501" s="118"/>
      <c r="AT501" s="118"/>
      <c r="AU501" s="118"/>
      <c r="AV501" s="118"/>
      <c r="AW501" s="118"/>
      <c r="AX501" s="118"/>
      <c r="AY501" s="118"/>
      <c r="AZ501" s="118"/>
      <c r="BA501" s="118"/>
      <c r="BB501" s="118"/>
      <c r="BC501" s="118"/>
      <c r="BD501" s="118"/>
      <c r="BE501" s="118"/>
      <c r="BF501" s="118"/>
      <c r="BG501" s="118"/>
      <c r="BH501" s="118"/>
      <c r="BI501" s="118"/>
      <c r="BJ501" s="118"/>
      <c r="BK501" s="118"/>
      <c r="BL501" s="118"/>
      <c r="BM501" s="118"/>
      <c r="BN501" s="118"/>
      <c r="BO501" s="118"/>
      <c r="BP501" s="118"/>
      <c r="BQ501" s="118"/>
      <c r="BR501" s="118"/>
      <c r="BS501" s="118"/>
      <c r="BT501" s="118"/>
      <c r="BU501" s="118"/>
      <c r="BV501" s="118"/>
      <c r="BW501" s="118"/>
      <c r="BX501" s="118"/>
      <c r="BY501" s="118"/>
      <c r="BZ501" s="118"/>
      <c r="CA501" s="118"/>
      <c r="CB501" s="118"/>
      <c r="CC501" s="118"/>
      <c r="CD501" s="118"/>
      <c r="CE501" s="118"/>
      <c r="CF501" s="118"/>
      <c r="CG501" s="118"/>
      <c r="CH501" s="118"/>
      <c r="CI501" s="118"/>
      <c r="CJ501" s="118"/>
      <c r="CK501" s="118"/>
      <c r="CL501" s="118"/>
      <c r="CM501" s="118"/>
      <c r="CN501" s="118"/>
      <c r="CO501" s="118"/>
      <c r="CP501" s="118"/>
      <c r="CQ501" s="118"/>
      <c r="CR501" s="118"/>
      <c r="CS501" s="118"/>
      <c r="CT501" s="118"/>
      <c r="CU501" s="118"/>
      <c r="CV501" s="124"/>
      <c r="CW501" s="21"/>
      <c r="CX501" s="129"/>
    </row>
    <row r="502" spans="1:102" ht="15" customHeight="1" x14ac:dyDescent="0.25">
      <c r="A502" s="214"/>
      <c r="B502" s="210"/>
      <c r="C502" s="217"/>
      <c r="D502" s="220"/>
      <c r="E502" s="223"/>
      <c r="F502" s="29" t="s">
        <v>23</v>
      </c>
      <c r="G502" s="131" t="str">
        <f t="shared" ref="G502" si="161">IF(COUNTIF(I502:CV504,"&gt;0"),"Yes","No")</f>
        <v>No</v>
      </c>
      <c r="H502" s="90"/>
      <c r="I502" s="27"/>
      <c r="J502" s="82"/>
      <c r="K502" s="82"/>
      <c r="L502" s="82"/>
      <c r="M502" s="82"/>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91"/>
      <c r="AK502" s="119"/>
      <c r="AL502" s="119"/>
      <c r="AM502" s="119"/>
      <c r="AN502" s="119"/>
      <c r="AO502" s="119"/>
      <c r="AP502" s="119"/>
      <c r="AQ502" s="119"/>
      <c r="AR502" s="119"/>
      <c r="AS502" s="119"/>
      <c r="AT502" s="119"/>
      <c r="AU502" s="119"/>
      <c r="AV502" s="119"/>
      <c r="AW502" s="119"/>
      <c r="AX502" s="119"/>
      <c r="AY502" s="119"/>
      <c r="AZ502" s="119"/>
      <c r="BA502" s="119"/>
      <c r="BB502" s="119"/>
      <c r="BC502" s="119"/>
      <c r="BD502" s="119"/>
      <c r="BE502" s="119"/>
      <c r="BF502" s="119"/>
      <c r="BG502" s="119"/>
      <c r="BH502" s="119"/>
      <c r="BI502" s="119"/>
      <c r="BJ502" s="119"/>
      <c r="BK502" s="119"/>
      <c r="BL502" s="119"/>
      <c r="BM502" s="119"/>
      <c r="BN502" s="119"/>
      <c r="BO502" s="119"/>
      <c r="BP502" s="119"/>
      <c r="BQ502" s="119"/>
      <c r="BR502" s="119"/>
      <c r="BS502" s="119"/>
      <c r="BT502" s="119"/>
      <c r="BU502" s="119"/>
      <c r="BV502" s="119"/>
      <c r="BW502" s="119"/>
      <c r="BX502" s="119"/>
      <c r="BY502" s="119"/>
      <c r="BZ502" s="119"/>
      <c r="CA502" s="119"/>
      <c r="CB502" s="119"/>
      <c r="CC502" s="119"/>
      <c r="CD502" s="119"/>
      <c r="CE502" s="119"/>
      <c r="CF502" s="119"/>
      <c r="CG502" s="119"/>
      <c r="CH502" s="119"/>
      <c r="CI502" s="119"/>
      <c r="CJ502" s="119"/>
      <c r="CK502" s="119"/>
      <c r="CL502" s="119"/>
      <c r="CM502" s="119"/>
      <c r="CN502" s="119"/>
      <c r="CO502" s="119"/>
      <c r="CP502" s="119"/>
      <c r="CQ502" s="119"/>
      <c r="CR502" s="119"/>
      <c r="CS502" s="119"/>
      <c r="CT502" s="119"/>
      <c r="CU502" s="119"/>
      <c r="CV502" s="125"/>
      <c r="CW502" s="21"/>
      <c r="CX502" s="129"/>
    </row>
    <row r="503" spans="1:102" ht="15" customHeight="1" x14ac:dyDescent="0.25">
      <c r="A503" s="214"/>
      <c r="B503" s="211"/>
      <c r="C503" s="217"/>
      <c r="D503" s="220"/>
      <c r="E503" s="223"/>
      <c r="F503" s="29" t="s">
        <v>24</v>
      </c>
      <c r="G503" s="40"/>
      <c r="H503" s="90"/>
      <c r="I503" s="27"/>
      <c r="J503" s="82"/>
      <c r="K503" s="82"/>
      <c r="L503" s="82"/>
      <c r="M503" s="82"/>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91"/>
      <c r="AK503" s="119"/>
      <c r="AL503" s="119"/>
      <c r="AM503" s="119"/>
      <c r="AN503" s="119"/>
      <c r="AO503" s="119"/>
      <c r="AP503" s="119"/>
      <c r="AQ503" s="119"/>
      <c r="AR503" s="119"/>
      <c r="AS503" s="119"/>
      <c r="AT503" s="119"/>
      <c r="AU503" s="119"/>
      <c r="AV503" s="119"/>
      <c r="AW503" s="119"/>
      <c r="AX503" s="119"/>
      <c r="AY503" s="119"/>
      <c r="AZ503" s="119"/>
      <c r="BA503" s="119"/>
      <c r="BB503" s="119"/>
      <c r="BC503" s="119"/>
      <c r="BD503" s="119"/>
      <c r="BE503" s="119"/>
      <c r="BF503" s="119"/>
      <c r="BG503" s="119"/>
      <c r="BH503" s="119"/>
      <c r="BI503" s="119"/>
      <c r="BJ503" s="119"/>
      <c r="BK503" s="119"/>
      <c r="BL503" s="119"/>
      <c r="BM503" s="119"/>
      <c r="BN503" s="119"/>
      <c r="BO503" s="119"/>
      <c r="BP503" s="119"/>
      <c r="BQ503" s="119"/>
      <c r="BR503" s="119"/>
      <c r="BS503" s="119"/>
      <c r="BT503" s="119"/>
      <c r="BU503" s="119"/>
      <c r="BV503" s="119"/>
      <c r="BW503" s="119"/>
      <c r="BX503" s="119"/>
      <c r="BY503" s="119"/>
      <c r="BZ503" s="119"/>
      <c r="CA503" s="119"/>
      <c r="CB503" s="119"/>
      <c r="CC503" s="119"/>
      <c r="CD503" s="119"/>
      <c r="CE503" s="119"/>
      <c r="CF503" s="119"/>
      <c r="CG503" s="119"/>
      <c r="CH503" s="119"/>
      <c r="CI503" s="119"/>
      <c r="CJ503" s="119"/>
      <c r="CK503" s="119"/>
      <c r="CL503" s="119"/>
      <c r="CM503" s="119"/>
      <c r="CN503" s="119"/>
      <c r="CO503" s="119"/>
      <c r="CP503" s="119"/>
      <c r="CQ503" s="119"/>
      <c r="CR503" s="119"/>
      <c r="CS503" s="119"/>
      <c r="CT503" s="119"/>
      <c r="CU503" s="119"/>
      <c r="CV503" s="125"/>
      <c r="CW503" s="21"/>
      <c r="CX503" s="129"/>
    </row>
    <row r="504" spans="1:102" ht="15" customHeight="1" thickBot="1" x14ac:dyDescent="0.3">
      <c r="A504" s="214"/>
      <c r="B504" s="211"/>
      <c r="C504" s="217"/>
      <c r="D504" s="220"/>
      <c r="E504" s="223"/>
      <c r="F504" s="29" t="s">
        <v>25</v>
      </c>
      <c r="G504" s="40"/>
      <c r="H504" s="90"/>
      <c r="I504" s="27"/>
      <c r="J504" s="82"/>
      <c r="K504" s="82"/>
      <c r="L504" s="82"/>
      <c r="M504" s="82"/>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91"/>
      <c r="AK504" s="119"/>
      <c r="AL504" s="119"/>
      <c r="AM504" s="119"/>
      <c r="AN504" s="119"/>
      <c r="AO504" s="119"/>
      <c r="AP504" s="119"/>
      <c r="AQ504" s="119"/>
      <c r="AR504" s="119"/>
      <c r="AS504" s="119"/>
      <c r="AT504" s="119"/>
      <c r="AU504" s="119"/>
      <c r="AV504" s="119"/>
      <c r="AW504" s="119"/>
      <c r="AX504" s="119"/>
      <c r="AY504" s="119"/>
      <c r="AZ504" s="119"/>
      <c r="BA504" s="119"/>
      <c r="BB504" s="119"/>
      <c r="BC504" s="119"/>
      <c r="BD504" s="119"/>
      <c r="BE504" s="119"/>
      <c r="BF504" s="119"/>
      <c r="BG504" s="119"/>
      <c r="BH504" s="119"/>
      <c r="BI504" s="119"/>
      <c r="BJ504" s="119"/>
      <c r="BK504" s="119"/>
      <c r="BL504" s="119"/>
      <c r="BM504" s="119"/>
      <c r="BN504" s="119"/>
      <c r="BO504" s="119"/>
      <c r="BP504" s="119"/>
      <c r="BQ504" s="119"/>
      <c r="BR504" s="119"/>
      <c r="BS504" s="119"/>
      <c r="BT504" s="119"/>
      <c r="BU504" s="119"/>
      <c r="BV504" s="119"/>
      <c r="BW504" s="119"/>
      <c r="BX504" s="119"/>
      <c r="BY504" s="119"/>
      <c r="BZ504" s="119"/>
      <c r="CA504" s="119"/>
      <c r="CB504" s="119"/>
      <c r="CC504" s="119"/>
      <c r="CD504" s="119"/>
      <c r="CE504" s="119"/>
      <c r="CF504" s="119"/>
      <c r="CG504" s="119"/>
      <c r="CH504" s="119"/>
      <c r="CI504" s="119"/>
      <c r="CJ504" s="119"/>
      <c r="CK504" s="119"/>
      <c r="CL504" s="119"/>
      <c r="CM504" s="119"/>
      <c r="CN504" s="119"/>
      <c r="CO504" s="119"/>
      <c r="CP504" s="119"/>
      <c r="CQ504" s="119"/>
      <c r="CR504" s="119"/>
      <c r="CS504" s="119"/>
      <c r="CT504" s="119"/>
      <c r="CU504" s="119"/>
      <c r="CV504" s="125"/>
      <c r="CW504" s="21"/>
      <c r="CX504" s="129"/>
    </row>
    <row r="505" spans="1:102" ht="15" customHeight="1" x14ac:dyDescent="0.25">
      <c r="A505" s="214"/>
      <c r="B505" s="211"/>
      <c r="C505" s="217"/>
      <c r="D505" s="220"/>
      <c r="E505" s="223"/>
      <c r="F505" s="30" t="s">
        <v>26</v>
      </c>
      <c r="G505" s="132" t="str">
        <f t="shared" ref="G505" si="162">IF(COUNTIF(I505:CV507,"&gt;0"),"Yes","No")</f>
        <v>No</v>
      </c>
      <c r="H505" s="92"/>
      <c r="I505" s="80"/>
      <c r="J505" s="80"/>
      <c r="K505" s="80"/>
      <c r="L505" s="80"/>
      <c r="M505" s="80"/>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93"/>
      <c r="AK505" s="120"/>
      <c r="AL505" s="120"/>
      <c r="AM505" s="120"/>
      <c r="AN505" s="120"/>
      <c r="AO505" s="120"/>
      <c r="AP505" s="120"/>
      <c r="AQ505" s="120"/>
      <c r="AR505" s="120"/>
      <c r="AS505" s="120"/>
      <c r="AT505" s="120"/>
      <c r="AU505" s="120"/>
      <c r="AV505" s="120"/>
      <c r="AW505" s="120"/>
      <c r="AX505" s="120"/>
      <c r="AY505" s="120"/>
      <c r="AZ505" s="120"/>
      <c r="BA505" s="120"/>
      <c r="BB505" s="120"/>
      <c r="BC505" s="120"/>
      <c r="BD505" s="120"/>
      <c r="BE505" s="120"/>
      <c r="BF505" s="120"/>
      <c r="BG505" s="120"/>
      <c r="BH505" s="120"/>
      <c r="BI505" s="120"/>
      <c r="BJ505" s="120"/>
      <c r="BK505" s="120"/>
      <c r="BL505" s="120"/>
      <c r="BM505" s="120"/>
      <c r="BN505" s="120"/>
      <c r="BO505" s="120"/>
      <c r="BP505" s="120"/>
      <c r="BQ505" s="120"/>
      <c r="BR505" s="120"/>
      <c r="BS505" s="120"/>
      <c r="BT505" s="120"/>
      <c r="BU505" s="120"/>
      <c r="BV505" s="120"/>
      <c r="BW505" s="120"/>
      <c r="BX505" s="120"/>
      <c r="BY505" s="120"/>
      <c r="BZ505" s="120"/>
      <c r="CA505" s="120"/>
      <c r="CB505" s="120"/>
      <c r="CC505" s="120"/>
      <c r="CD505" s="120"/>
      <c r="CE505" s="120"/>
      <c r="CF505" s="120"/>
      <c r="CG505" s="120"/>
      <c r="CH505" s="120"/>
      <c r="CI505" s="120"/>
      <c r="CJ505" s="120"/>
      <c r="CK505" s="120"/>
      <c r="CL505" s="120"/>
      <c r="CM505" s="120"/>
      <c r="CN505" s="120"/>
      <c r="CO505" s="120"/>
      <c r="CP505" s="120"/>
      <c r="CQ505" s="120"/>
      <c r="CR505" s="120"/>
      <c r="CS505" s="120"/>
      <c r="CT505" s="120"/>
      <c r="CU505" s="120"/>
      <c r="CV505" s="126"/>
      <c r="CW505" s="21"/>
      <c r="CX505" s="129"/>
    </row>
    <row r="506" spans="1:102" ht="15" customHeight="1" x14ac:dyDescent="0.25">
      <c r="A506" s="214"/>
      <c r="B506" s="211"/>
      <c r="C506" s="217"/>
      <c r="D506" s="220"/>
      <c r="E506" s="223"/>
      <c r="F506" s="30" t="s">
        <v>27</v>
      </c>
      <c r="G506" s="40"/>
      <c r="H506" s="92"/>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93"/>
      <c r="AK506" s="120"/>
      <c r="AL506" s="120"/>
      <c r="AM506" s="120"/>
      <c r="AN506" s="120"/>
      <c r="AO506" s="120"/>
      <c r="AP506" s="120"/>
      <c r="AQ506" s="120"/>
      <c r="AR506" s="120"/>
      <c r="AS506" s="120"/>
      <c r="AT506" s="120"/>
      <c r="AU506" s="120"/>
      <c r="AV506" s="120"/>
      <c r="AW506" s="120"/>
      <c r="AX506" s="120"/>
      <c r="AY506" s="120"/>
      <c r="AZ506" s="120"/>
      <c r="BA506" s="120"/>
      <c r="BB506" s="120"/>
      <c r="BC506" s="120"/>
      <c r="BD506" s="120"/>
      <c r="BE506" s="120"/>
      <c r="BF506" s="120"/>
      <c r="BG506" s="120"/>
      <c r="BH506" s="120"/>
      <c r="BI506" s="120"/>
      <c r="BJ506" s="120"/>
      <c r="BK506" s="120"/>
      <c r="BL506" s="120"/>
      <c r="BM506" s="120"/>
      <c r="BN506" s="120"/>
      <c r="BO506" s="120"/>
      <c r="BP506" s="120"/>
      <c r="BQ506" s="120"/>
      <c r="BR506" s="120"/>
      <c r="BS506" s="120"/>
      <c r="BT506" s="120"/>
      <c r="BU506" s="120"/>
      <c r="BV506" s="120"/>
      <c r="BW506" s="120"/>
      <c r="BX506" s="120"/>
      <c r="BY506" s="120"/>
      <c r="BZ506" s="120"/>
      <c r="CA506" s="120"/>
      <c r="CB506" s="120"/>
      <c r="CC506" s="120"/>
      <c r="CD506" s="120"/>
      <c r="CE506" s="120"/>
      <c r="CF506" s="120"/>
      <c r="CG506" s="120"/>
      <c r="CH506" s="120"/>
      <c r="CI506" s="120"/>
      <c r="CJ506" s="120"/>
      <c r="CK506" s="120"/>
      <c r="CL506" s="120"/>
      <c r="CM506" s="120"/>
      <c r="CN506" s="120"/>
      <c r="CO506" s="120"/>
      <c r="CP506" s="120"/>
      <c r="CQ506" s="120"/>
      <c r="CR506" s="120"/>
      <c r="CS506" s="120"/>
      <c r="CT506" s="120"/>
      <c r="CU506" s="120"/>
      <c r="CV506" s="126"/>
      <c r="CW506" s="21"/>
      <c r="CX506" s="129"/>
    </row>
    <row r="507" spans="1:102" ht="15" customHeight="1" thickBot="1" x14ac:dyDescent="0.3">
      <c r="A507" s="214"/>
      <c r="B507" s="211"/>
      <c r="C507" s="217"/>
      <c r="D507" s="220"/>
      <c r="E507" s="223"/>
      <c r="F507" s="30" t="s">
        <v>28</v>
      </c>
      <c r="G507" s="40"/>
      <c r="H507" s="92"/>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93"/>
      <c r="AK507" s="120"/>
      <c r="AL507" s="120"/>
      <c r="AM507" s="120"/>
      <c r="AN507" s="120"/>
      <c r="AO507" s="120"/>
      <c r="AP507" s="120"/>
      <c r="AQ507" s="120"/>
      <c r="AR507" s="120"/>
      <c r="AS507" s="120"/>
      <c r="AT507" s="120"/>
      <c r="AU507" s="120"/>
      <c r="AV507" s="120"/>
      <c r="AW507" s="120"/>
      <c r="AX507" s="120"/>
      <c r="AY507" s="120"/>
      <c r="AZ507" s="120"/>
      <c r="BA507" s="120"/>
      <c r="BB507" s="120"/>
      <c r="BC507" s="120"/>
      <c r="BD507" s="120"/>
      <c r="BE507" s="120"/>
      <c r="BF507" s="120"/>
      <c r="BG507" s="120"/>
      <c r="BH507" s="120"/>
      <c r="BI507" s="120"/>
      <c r="BJ507" s="120"/>
      <c r="BK507" s="120"/>
      <c r="BL507" s="120"/>
      <c r="BM507" s="120"/>
      <c r="BN507" s="120"/>
      <c r="BO507" s="120"/>
      <c r="BP507" s="120"/>
      <c r="BQ507" s="120"/>
      <c r="BR507" s="120"/>
      <c r="BS507" s="120"/>
      <c r="BT507" s="120"/>
      <c r="BU507" s="120"/>
      <c r="BV507" s="120"/>
      <c r="BW507" s="120"/>
      <c r="BX507" s="120"/>
      <c r="BY507" s="120"/>
      <c r="BZ507" s="120"/>
      <c r="CA507" s="120"/>
      <c r="CB507" s="120"/>
      <c r="CC507" s="120"/>
      <c r="CD507" s="120"/>
      <c r="CE507" s="120"/>
      <c r="CF507" s="120"/>
      <c r="CG507" s="120"/>
      <c r="CH507" s="120"/>
      <c r="CI507" s="120"/>
      <c r="CJ507" s="120"/>
      <c r="CK507" s="120"/>
      <c r="CL507" s="120"/>
      <c r="CM507" s="120"/>
      <c r="CN507" s="120"/>
      <c r="CO507" s="120"/>
      <c r="CP507" s="120"/>
      <c r="CQ507" s="120"/>
      <c r="CR507" s="120"/>
      <c r="CS507" s="120"/>
      <c r="CT507" s="120"/>
      <c r="CU507" s="120"/>
      <c r="CV507" s="126"/>
      <c r="CW507" s="21"/>
      <c r="CX507" s="129"/>
    </row>
    <row r="508" spans="1:102" ht="15" customHeight="1" x14ac:dyDescent="0.25">
      <c r="A508" s="214"/>
      <c r="B508" s="211"/>
      <c r="C508" s="217"/>
      <c r="D508" s="220"/>
      <c r="E508" s="223"/>
      <c r="F508" s="61" t="s">
        <v>29</v>
      </c>
      <c r="G508" s="133" t="str">
        <f t="shared" ref="G508" si="163">IF(COUNTIF(I508:CV510,"&gt;0"),"Yes","No")</f>
        <v>No</v>
      </c>
      <c r="H508" s="94"/>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c r="AG508" s="62"/>
      <c r="AH508" s="62"/>
      <c r="AI508" s="62"/>
      <c r="AJ508" s="95"/>
      <c r="AK508" s="121"/>
      <c r="AL508" s="121"/>
      <c r="AM508" s="121"/>
      <c r="AN508" s="121"/>
      <c r="AO508" s="121"/>
      <c r="AP508" s="121"/>
      <c r="AQ508" s="121"/>
      <c r="AR508" s="121"/>
      <c r="AS508" s="121"/>
      <c r="AT508" s="121"/>
      <c r="AU508" s="121"/>
      <c r="AV508" s="121"/>
      <c r="AW508" s="121"/>
      <c r="AX508" s="121"/>
      <c r="AY508" s="121"/>
      <c r="AZ508" s="121"/>
      <c r="BA508" s="121"/>
      <c r="BB508" s="121"/>
      <c r="BC508" s="121"/>
      <c r="BD508" s="121"/>
      <c r="BE508" s="121"/>
      <c r="BF508" s="121"/>
      <c r="BG508" s="121"/>
      <c r="BH508" s="121"/>
      <c r="BI508" s="121"/>
      <c r="BJ508" s="121"/>
      <c r="BK508" s="121"/>
      <c r="BL508" s="121"/>
      <c r="BM508" s="121"/>
      <c r="BN508" s="121"/>
      <c r="BO508" s="121"/>
      <c r="BP508" s="121"/>
      <c r="BQ508" s="121"/>
      <c r="BR508" s="121"/>
      <c r="BS508" s="121"/>
      <c r="BT508" s="121"/>
      <c r="BU508" s="121"/>
      <c r="BV508" s="121"/>
      <c r="BW508" s="121"/>
      <c r="BX508" s="121"/>
      <c r="BY508" s="121"/>
      <c r="BZ508" s="121"/>
      <c r="CA508" s="121"/>
      <c r="CB508" s="121"/>
      <c r="CC508" s="121"/>
      <c r="CD508" s="121"/>
      <c r="CE508" s="121"/>
      <c r="CF508" s="121"/>
      <c r="CG508" s="121"/>
      <c r="CH508" s="121"/>
      <c r="CI508" s="121"/>
      <c r="CJ508" s="121"/>
      <c r="CK508" s="121"/>
      <c r="CL508" s="121"/>
      <c r="CM508" s="121"/>
      <c r="CN508" s="121"/>
      <c r="CO508" s="121"/>
      <c r="CP508" s="121"/>
      <c r="CQ508" s="121"/>
      <c r="CR508" s="121"/>
      <c r="CS508" s="121"/>
      <c r="CT508" s="121"/>
      <c r="CU508" s="121"/>
      <c r="CV508" s="127"/>
      <c r="CW508" s="21"/>
      <c r="CX508" s="129"/>
    </row>
    <row r="509" spans="1:102" ht="15" customHeight="1" x14ac:dyDescent="0.25">
      <c r="A509" s="214"/>
      <c r="B509" s="211"/>
      <c r="C509" s="217"/>
      <c r="D509" s="220"/>
      <c r="E509" s="223"/>
      <c r="F509" s="61" t="s">
        <v>30</v>
      </c>
      <c r="G509" s="40"/>
      <c r="H509" s="94"/>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62"/>
      <c r="AJ509" s="95"/>
      <c r="AK509" s="121"/>
      <c r="AL509" s="121"/>
      <c r="AM509" s="121"/>
      <c r="AN509" s="121"/>
      <c r="AO509" s="121"/>
      <c r="AP509" s="121"/>
      <c r="AQ509" s="121"/>
      <c r="AR509" s="121"/>
      <c r="AS509" s="121"/>
      <c r="AT509" s="121"/>
      <c r="AU509" s="121"/>
      <c r="AV509" s="121"/>
      <c r="AW509" s="121"/>
      <c r="AX509" s="121"/>
      <c r="AY509" s="121"/>
      <c r="AZ509" s="121"/>
      <c r="BA509" s="121"/>
      <c r="BB509" s="121"/>
      <c r="BC509" s="121"/>
      <c r="BD509" s="121"/>
      <c r="BE509" s="121"/>
      <c r="BF509" s="121"/>
      <c r="BG509" s="121"/>
      <c r="BH509" s="121"/>
      <c r="BI509" s="121"/>
      <c r="BJ509" s="121"/>
      <c r="BK509" s="121"/>
      <c r="BL509" s="121"/>
      <c r="BM509" s="121"/>
      <c r="BN509" s="121"/>
      <c r="BO509" s="121"/>
      <c r="BP509" s="121"/>
      <c r="BQ509" s="121"/>
      <c r="BR509" s="121"/>
      <c r="BS509" s="121"/>
      <c r="BT509" s="121"/>
      <c r="BU509" s="121"/>
      <c r="BV509" s="121"/>
      <c r="BW509" s="121"/>
      <c r="BX509" s="121"/>
      <c r="BY509" s="121"/>
      <c r="BZ509" s="121"/>
      <c r="CA509" s="121"/>
      <c r="CB509" s="121"/>
      <c r="CC509" s="121"/>
      <c r="CD509" s="121"/>
      <c r="CE509" s="121"/>
      <c r="CF509" s="121"/>
      <c r="CG509" s="121"/>
      <c r="CH509" s="121"/>
      <c r="CI509" s="121"/>
      <c r="CJ509" s="121"/>
      <c r="CK509" s="121"/>
      <c r="CL509" s="121"/>
      <c r="CM509" s="121"/>
      <c r="CN509" s="121"/>
      <c r="CO509" s="121"/>
      <c r="CP509" s="121"/>
      <c r="CQ509" s="121"/>
      <c r="CR509" s="121"/>
      <c r="CS509" s="121"/>
      <c r="CT509" s="121"/>
      <c r="CU509" s="121"/>
      <c r="CV509" s="127"/>
      <c r="CW509" s="21"/>
      <c r="CX509" s="129"/>
    </row>
    <row r="510" spans="1:102" ht="15" customHeight="1" thickBot="1" x14ac:dyDescent="0.3">
      <c r="A510" s="215"/>
      <c r="B510" s="212"/>
      <c r="C510" s="218"/>
      <c r="D510" s="221"/>
      <c r="E510" s="224"/>
      <c r="F510" s="63" t="s">
        <v>31</v>
      </c>
      <c r="G510" s="43"/>
      <c r="H510" s="96"/>
      <c r="I510" s="64"/>
      <c r="J510" s="64"/>
      <c r="K510" s="64"/>
      <c r="L510" s="64"/>
      <c r="M510" s="64"/>
      <c r="N510" s="64"/>
      <c r="O510" s="64"/>
      <c r="P510" s="64"/>
      <c r="Q510" s="64"/>
      <c r="R510" s="64"/>
      <c r="S510" s="64"/>
      <c r="T510" s="64"/>
      <c r="U510" s="64"/>
      <c r="V510" s="64"/>
      <c r="W510" s="64"/>
      <c r="X510" s="64"/>
      <c r="Y510" s="64"/>
      <c r="Z510" s="64"/>
      <c r="AA510" s="64"/>
      <c r="AB510" s="64"/>
      <c r="AC510" s="64"/>
      <c r="AD510" s="64"/>
      <c r="AE510" s="64"/>
      <c r="AF510" s="64"/>
      <c r="AG510" s="64"/>
      <c r="AH510" s="64"/>
      <c r="AI510" s="64"/>
      <c r="AJ510" s="97"/>
      <c r="AK510" s="122"/>
      <c r="AL510" s="122"/>
      <c r="AM510" s="122"/>
      <c r="AN510" s="122"/>
      <c r="AO510" s="122"/>
      <c r="AP510" s="122"/>
      <c r="AQ510" s="122"/>
      <c r="AR510" s="122"/>
      <c r="AS510" s="122"/>
      <c r="AT510" s="122"/>
      <c r="AU510" s="122"/>
      <c r="AV510" s="122"/>
      <c r="AW510" s="122"/>
      <c r="AX510" s="122"/>
      <c r="AY510" s="122"/>
      <c r="AZ510" s="122"/>
      <c r="BA510" s="122"/>
      <c r="BB510" s="122"/>
      <c r="BC510" s="122"/>
      <c r="BD510" s="122"/>
      <c r="BE510" s="122"/>
      <c r="BF510" s="122"/>
      <c r="BG510" s="122"/>
      <c r="BH510" s="122"/>
      <c r="BI510" s="122"/>
      <c r="BJ510" s="122"/>
      <c r="BK510" s="122"/>
      <c r="BL510" s="122"/>
      <c r="BM510" s="122"/>
      <c r="BN510" s="122"/>
      <c r="BO510" s="122"/>
      <c r="BP510" s="122"/>
      <c r="BQ510" s="122"/>
      <c r="BR510" s="122"/>
      <c r="BS510" s="122"/>
      <c r="BT510" s="122"/>
      <c r="BU510" s="122"/>
      <c r="BV510" s="122"/>
      <c r="BW510" s="122"/>
      <c r="BX510" s="122"/>
      <c r="BY510" s="122"/>
      <c r="BZ510" s="122"/>
      <c r="CA510" s="122"/>
      <c r="CB510" s="122"/>
      <c r="CC510" s="122"/>
      <c r="CD510" s="122"/>
      <c r="CE510" s="122"/>
      <c r="CF510" s="122"/>
      <c r="CG510" s="122"/>
      <c r="CH510" s="122"/>
      <c r="CI510" s="122"/>
      <c r="CJ510" s="122"/>
      <c r="CK510" s="122"/>
      <c r="CL510" s="122"/>
      <c r="CM510" s="122"/>
      <c r="CN510" s="122"/>
      <c r="CO510" s="122"/>
      <c r="CP510" s="122"/>
      <c r="CQ510" s="122"/>
      <c r="CR510" s="122"/>
      <c r="CS510" s="122"/>
      <c r="CT510" s="122"/>
      <c r="CU510" s="122"/>
      <c r="CV510" s="128"/>
      <c r="CW510" s="21"/>
      <c r="CX510" s="129"/>
    </row>
    <row r="511" spans="1:102" ht="15" customHeight="1" thickBot="1" x14ac:dyDescent="0.3">
      <c r="A511" s="213"/>
      <c r="B511" s="113" t="s">
        <v>17</v>
      </c>
      <c r="C511" s="216"/>
      <c r="D511" s="219"/>
      <c r="E511" s="222"/>
      <c r="F511" s="42" t="s">
        <v>18</v>
      </c>
      <c r="G511" s="22" t="str">
        <f t="shared" ref="G511" si="164">IF(COUNTIF(I511:CV513,"&gt;0"),"Yes","No")</f>
        <v>No</v>
      </c>
      <c r="H511" s="87"/>
      <c r="I511" s="84"/>
      <c r="J511" s="83"/>
      <c r="K511" s="83"/>
      <c r="L511" s="83"/>
      <c r="M511" s="83"/>
      <c r="N511" s="84"/>
      <c r="O511" s="84"/>
      <c r="P511" s="84"/>
      <c r="Q511" s="84"/>
      <c r="R511" s="84"/>
      <c r="S511" s="84"/>
      <c r="T511" s="84"/>
      <c r="U511" s="84"/>
      <c r="V511" s="84"/>
      <c r="W511" s="84"/>
      <c r="X511" s="84"/>
      <c r="Y511" s="84"/>
      <c r="Z511" s="84"/>
      <c r="AA511" s="84"/>
      <c r="AB511" s="84"/>
      <c r="AC511" s="84"/>
      <c r="AD511" s="84"/>
      <c r="AE511" s="84"/>
      <c r="AF511" s="84"/>
      <c r="AG511" s="84"/>
      <c r="AH511" s="84"/>
      <c r="AI511" s="84"/>
      <c r="AJ511" s="88"/>
      <c r="AK511" s="117"/>
      <c r="AL511" s="117"/>
      <c r="AM511" s="117"/>
      <c r="AN511" s="117"/>
      <c r="AO511" s="117"/>
      <c r="AP511" s="117"/>
      <c r="AQ511" s="117"/>
      <c r="AR511" s="117"/>
      <c r="AS511" s="117"/>
      <c r="AT511" s="117"/>
      <c r="AU511" s="117"/>
      <c r="AV511" s="117"/>
      <c r="AW511" s="117"/>
      <c r="AX511" s="117"/>
      <c r="AY511" s="117"/>
      <c r="AZ511" s="117"/>
      <c r="BA511" s="117"/>
      <c r="BB511" s="117"/>
      <c r="BC511" s="117"/>
      <c r="BD511" s="117"/>
      <c r="BE511" s="117"/>
      <c r="BF511" s="117"/>
      <c r="BG511" s="117"/>
      <c r="BH511" s="117"/>
      <c r="BI511" s="117"/>
      <c r="BJ511" s="117"/>
      <c r="BK511" s="117"/>
      <c r="BL511" s="117"/>
      <c r="BM511" s="117"/>
      <c r="BN511" s="117"/>
      <c r="BO511" s="117"/>
      <c r="BP511" s="117"/>
      <c r="BQ511" s="117"/>
      <c r="BR511" s="117"/>
      <c r="BS511" s="117"/>
      <c r="BT511" s="117"/>
      <c r="BU511" s="117"/>
      <c r="BV511" s="117"/>
      <c r="BW511" s="117"/>
      <c r="BX511" s="117"/>
      <c r="BY511" s="117"/>
      <c r="BZ511" s="117"/>
      <c r="CA511" s="117"/>
      <c r="CB511" s="117"/>
      <c r="CC511" s="117"/>
      <c r="CD511" s="117"/>
      <c r="CE511" s="117"/>
      <c r="CF511" s="117"/>
      <c r="CG511" s="117"/>
      <c r="CH511" s="117"/>
      <c r="CI511" s="117"/>
      <c r="CJ511" s="117"/>
      <c r="CK511" s="117"/>
      <c r="CL511" s="117"/>
      <c r="CM511" s="117"/>
      <c r="CN511" s="117"/>
      <c r="CO511" s="117"/>
      <c r="CP511" s="117"/>
      <c r="CQ511" s="117"/>
      <c r="CR511" s="117"/>
      <c r="CS511" s="117"/>
      <c r="CT511" s="117"/>
      <c r="CU511" s="117"/>
      <c r="CV511" s="123"/>
      <c r="CW511" s="21"/>
      <c r="CX511" s="129"/>
    </row>
    <row r="512" spans="1:102" ht="15" customHeight="1" thickBot="1" x14ac:dyDescent="0.3">
      <c r="A512" s="214"/>
      <c r="B512" s="114"/>
      <c r="C512" s="217"/>
      <c r="D512" s="220"/>
      <c r="E512" s="223"/>
      <c r="F512" s="28" t="s">
        <v>20</v>
      </c>
      <c r="G512" s="40"/>
      <c r="H512" s="87"/>
      <c r="I512" s="26"/>
      <c r="J512" s="81"/>
      <c r="K512" s="81"/>
      <c r="L512" s="81"/>
      <c r="M512" s="81"/>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89"/>
      <c r="AK512" s="118"/>
      <c r="AL512" s="118"/>
      <c r="AM512" s="118"/>
      <c r="AN512" s="118"/>
      <c r="AO512" s="118"/>
      <c r="AP512" s="118"/>
      <c r="AQ512" s="118"/>
      <c r="AR512" s="118"/>
      <c r="AS512" s="118"/>
      <c r="AT512" s="118"/>
      <c r="AU512" s="118"/>
      <c r="AV512" s="118"/>
      <c r="AW512" s="118"/>
      <c r="AX512" s="118"/>
      <c r="AY512" s="118"/>
      <c r="AZ512" s="118"/>
      <c r="BA512" s="118"/>
      <c r="BB512" s="118"/>
      <c r="BC512" s="118"/>
      <c r="BD512" s="118"/>
      <c r="BE512" s="118"/>
      <c r="BF512" s="118"/>
      <c r="BG512" s="118"/>
      <c r="BH512" s="118"/>
      <c r="BI512" s="118"/>
      <c r="BJ512" s="118"/>
      <c r="BK512" s="118"/>
      <c r="BL512" s="118"/>
      <c r="BM512" s="118"/>
      <c r="BN512" s="118"/>
      <c r="BO512" s="118"/>
      <c r="BP512" s="118"/>
      <c r="BQ512" s="118"/>
      <c r="BR512" s="118"/>
      <c r="BS512" s="118"/>
      <c r="BT512" s="118"/>
      <c r="BU512" s="118"/>
      <c r="BV512" s="118"/>
      <c r="BW512" s="118"/>
      <c r="BX512" s="118"/>
      <c r="BY512" s="118"/>
      <c r="BZ512" s="118"/>
      <c r="CA512" s="118"/>
      <c r="CB512" s="118"/>
      <c r="CC512" s="118"/>
      <c r="CD512" s="118"/>
      <c r="CE512" s="118"/>
      <c r="CF512" s="118"/>
      <c r="CG512" s="118"/>
      <c r="CH512" s="118"/>
      <c r="CI512" s="118"/>
      <c r="CJ512" s="118"/>
      <c r="CK512" s="118"/>
      <c r="CL512" s="118"/>
      <c r="CM512" s="118"/>
      <c r="CN512" s="118"/>
      <c r="CO512" s="118"/>
      <c r="CP512" s="118"/>
      <c r="CQ512" s="118"/>
      <c r="CR512" s="118"/>
      <c r="CS512" s="118"/>
      <c r="CT512" s="118"/>
      <c r="CU512" s="118"/>
      <c r="CV512" s="124"/>
      <c r="CW512" s="21"/>
      <c r="CX512" s="129"/>
    </row>
    <row r="513" spans="1:102" ht="15" customHeight="1" thickBot="1" x14ac:dyDescent="0.3">
      <c r="A513" s="214"/>
      <c r="B513" s="113" t="s">
        <v>21</v>
      </c>
      <c r="C513" s="217"/>
      <c r="D513" s="220"/>
      <c r="E513" s="223"/>
      <c r="F513" s="28" t="s">
        <v>22</v>
      </c>
      <c r="G513" s="40"/>
      <c r="H513" s="87"/>
      <c r="I513" s="26"/>
      <c r="J513" s="81"/>
      <c r="K513" s="81"/>
      <c r="L513" s="81"/>
      <c r="M513" s="81"/>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89"/>
      <c r="AK513" s="118"/>
      <c r="AL513" s="118"/>
      <c r="AM513" s="118"/>
      <c r="AN513" s="118"/>
      <c r="AO513" s="118"/>
      <c r="AP513" s="118"/>
      <c r="AQ513" s="118"/>
      <c r="AR513" s="118"/>
      <c r="AS513" s="118"/>
      <c r="AT513" s="118"/>
      <c r="AU513" s="118"/>
      <c r="AV513" s="118"/>
      <c r="AW513" s="118"/>
      <c r="AX513" s="118"/>
      <c r="AY513" s="118"/>
      <c r="AZ513" s="118"/>
      <c r="BA513" s="118"/>
      <c r="BB513" s="118"/>
      <c r="BC513" s="118"/>
      <c r="BD513" s="118"/>
      <c r="BE513" s="118"/>
      <c r="BF513" s="118"/>
      <c r="BG513" s="118"/>
      <c r="BH513" s="118"/>
      <c r="BI513" s="118"/>
      <c r="BJ513" s="118"/>
      <c r="BK513" s="118"/>
      <c r="BL513" s="118"/>
      <c r="BM513" s="118"/>
      <c r="BN513" s="118"/>
      <c r="BO513" s="118"/>
      <c r="BP513" s="118"/>
      <c r="BQ513" s="118"/>
      <c r="BR513" s="118"/>
      <c r="BS513" s="118"/>
      <c r="BT513" s="118"/>
      <c r="BU513" s="118"/>
      <c r="BV513" s="118"/>
      <c r="BW513" s="118"/>
      <c r="BX513" s="118"/>
      <c r="BY513" s="118"/>
      <c r="BZ513" s="118"/>
      <c r="CA513" s="118"/>
      <c r="CB513" s="118"/>
      <c r="CC513" s="118"/>
      <c r="CD513" s="118"/>
      <c r="CE513" s="118"/>
      <c r="CF513" s="118"/>
      <c r="CG513" s="118"/>
      <c r="CH513" s="118"/>
      <c r="CI513" s="118"/>
      <c r="CJ513" s="118"/>
      <c r="CK513" s="118"/>
      <c r="CL513" s="118"/>
      <c r="CM513" s="118"/>
      <c r="CN513" s="118"/>
      <c r="CO513" s="118"/>
      <c r="CP513" s="118"/>
      <c r="CQ513" s="118"/>
      <c r="CR513" s="118"/>
      <c r="CS513" s="118"/>
      <c r="CT513" s="118"/>
      <c r="CU513" s="118"/>
      <c r="CV513" s="124"/>
      <c r="CW513" s="21"/>
      <c r="CX513" s="129"/>
    </row>
    <row r="514" spans="1:102" ht="15" customHeight="1" x14ac:dyDescent="0.25">
      <c r="A514" s="214"/>
      <c r="B514" s="210"/>
      <c r="C514" s="217"/>
      <c r="D514" s="220"/>
      <c r="E514" s="223"/>
      <c r="F514" s="29" t="s">
        <v>23</v>
      </c>
      <c r="G514" s="131" t="str">
        <f t="shared" ref="G514" si="165">IF(COUNTIF(I514:CV516,"&gt;0"),"Yes","No")</f>
        <v>No</v>
      </c>
      <c r="H514" s="90"/>
      <c r="I514" s="27"/>
      <c r="J514" s="82"/>
      <c r="K514" s="82"/>
      <c r="L514" s="82"/>
      <c r="M514" s="82"/>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91"/>
      <c r="AK514" s="119"/>
      <c r="AL514" s="119"/>
      <c r="AM514" s="119"/>
      <c r="AN514" s="119"/>
      <c r="AO514" s="119"/>
      <c r="AP514" s="119"/>
      <c r="AQ514" s="119"/>
      <c r="AR514" s="119"/>
      <c r="AS514" s="119"/>
      <c r="AT514" s="119"/>
      <c r="AU514" s="119"/>
      <c r="AV514" s="119"/>
      <c r="AW514" s="119"/>
      <c r="AX514" s="119"/>
      <c r="AY514" s="119"/>
      <c r="AZ514" s="119"/>
      <c r="BA514" s="119"/>
      <c r="BB514" s="119"/>
      <c r="BC514" s="119"/>
      <c r="BD514" s="119"/>
      <c r="BE514" s="119"/>
      <c r="BF514" s="119"/>
      <c r="BG514" s="119"/>
      <c r="BH514" s="119"/>
      <c r="BI514" s="119"/>
      <c r="BJ514" s="119"/>
      <c r="BK514" s="119"/>
      <c r="BL514" s="119"/>
      <c r="BM514" s="119"/>
      <c r="BN514" s="119"/>
      <c r="BO514" s="119"/>
      <c r="BP514" s="119"/>
      <c r="BQ514" s="119"/>
      <c r="BR514" s="119"/>
      <c r="BS514" s="119"/>
      <c r="BT514" s="119"/>
      <c r="BU514" s="119"/>
      <c r="BV514" s="119"/>
      <c r="BW514" s="119"/>
      <c r="BX514" s="119"/>
      <c r="BY514" s="119"/>
      <c r="BZ514" s="119"/>
      <c r="CA514" s="119"/>
      <c r="CB514" s="119"/>
      <c r="CC514" s="119"/>
      <c r="CD514" s="119"/>
      <c r="CE514" s="119"/>
      <c r="CF514" s="119"/>
      <c r="CG514" s="119"/>
      <c r="CH514" s="119"/>
      <c r="CI514" s="119"/>
      <c r="CJ514" s="119"/>
      <c r="CK514" s="119"/>
      <c r="CL514" s="119"/>
      <c r="CM514" s="119"/>
      <c r="CN514" s="119"/>
      <c r="CO514" s="119"/>
      <c r="CP514" s="119"/>
      <c r="CQ514" s="119"/>
      <c r="CR514" s="119"/>
      <c r="CS514" s="119"/>
      <c r="CT514" s="119"/>
      <c r="CU514" s="119"/>
      <c r="CV514" s="125"/>
      <c r="CW514" s="21"/>
      <c r="CX514" s="129"/>
    </row>
    <row r="515" spans="1:102" ht="15" customHeight="1" x14ac:dyDescent="0.25">
      <c r="A515" s="214"/>
      <c r="B515" s="211"/>
      <c r="C515" s="217"/>
      <c r="D515" s="220"/>
      <c r="E515" s="223"/>
      <c r="F515" s="29" t="s">
        <v>24</v>
      </c>
      <c r="G515" s="40"/>
      <c r="H515" s="90"/>
      <c r="I515" s="27"/>
      <c r="J515" s="82"/>
      <c r="K515" s="82"/>
      <c r="L515" s="82"/>
      <c r="M515" s="82"/>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91"/>
      <c r="AK515" s="119"/>
      <c r="AL515" s="119"/>
      <c r="AM515" s="119"/>
      <c r="AN515" s="119"/>
      <c r="AO515" s="119"/>
      <c r="AP515" s="119"/>
      <c r="AQ515" s="119"/>
      <c r="AR515" s="119"/>
      <c r="AS515" s="119"/>
      <c r="AT515" s="119"/>
      <c r="AU515" s="119"/>
      <c r="AV515" s="119"/>
      <c r="AW515" s="119"/>
      <c r="AX515" s="119"/>
      <c r="AY515" s="119"/>
      <c r="AZ515" s="119"/>
      <c r="BA515" s="119"/>
      <c r="BB515" s="119"/>
      <c r="BC515" s="119"/>
      <c r="BD515" s="119"/>
      <c r="BE515" s="119"/>
      <c r="BF515" s="119"/>
      <c r="BG515" s="119"/>
      <c r="BH515" s="119"/>
      <c r="BI515" s="119"/>
      <c r="BJ515" s="119"/>
      <c r="BK515" s="119"/>
      <c r="BL515" s="119"/>
      <c r="BM515" s="119"/>
      <c r="BN515" s="119"/>
      <c r="BO515" s="119"/>
      <c r="BP515" s="119"/>
      <c r="BQ515" s="119"/>
      <c r="BR515" s="119"/>
      <c r="BS515" s="119"/>
      <c r="BT515" s="119"/>
      <c r="BU515" s="119"/>
      <c r="BV515" s="119"/>
      <c r="BW515" s="119"/>
      <c r="BX515" s="119"/>
      <c r="BY515" s="119"/>
      <c r="BZ515" s="119"/>
      <c r="CA515" s="119"/>
      <c r="CB515" s="119"/>
      <c r="CC515" s="119"/>
      <c r="CD515" s="119"/>
      <c r="CE515" s="119"/>
      <c r="CF515" s="119"/>
      <c r="CG515" s="119"/>
      <c r="CH515" s="119"/>
      <c r="CI515" s="119"/>
      <c r="CJ515" s="119"/>
      <c r="CK515" s="119"/>
      <c r="CL515" s="119"/>
      <c r="CM515" s="119"/>
      <c r="CN515" s="119"/>
      <c r="CO515" s="119"/>
      <c r="CP515" s="119"/>
      <c r="CQ515" s="119"/>
      <c r="CR515" s="119"/>
      <c r="CS515" s="119"/>
      <c r="CT515" s="119"/>
      <c r="CU515" s="119"/>
      <c r="CV515" s="125"/>
      <c r="CW515" s="21"/>
      <c r="CX515" s="129"/>
    </row>
    <row r="516" spans="1:102" ht="15" customHeight="1" thickBot="1" x14ac:dyDescent="0.3">
      <c r="A516" s="214"/>
      <c r="B516" s="211"/>
      <c r="C516" s="217"/>
      <c r="D516" s="220"/>
      <c r="E516" s="223"/>
      <c r="F516" s="29" t="s">
        <v>25</v>
      </c>
      <c r="G516" s="40"/>
      <c r="H516" s="90"/>
      <c r="I516" s="27"/>
      <c r="J516" s="82"/>
      <c r="K516" s="82"/>
      <c r="L516" s="82"/>
      <c r="M516" s="82"/>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91"/>
      <c r="AK516" s="119"/>
      <c r="AL516" s="119"/>
      <c r="AM516" s="119"/>
      <c r="AN516" s="119"/>
      <c r="AO516" s="119"/>
      <c r="AP516" s="119"/>
      <c r="AQ516" s="119"/>
      <c r="AR516" s="119"/>
      <c r="AS516" s="119"/>
      <c r="AT516" s="119"/>
      <c r="AU516" s="119"/>
      <c r="AV516" s="119"/>
      <c r="AW516" s="119"/>
      <c r="AX516" s="119"/>
      <c r="AY516" s="119"/>
      <c r="AZ516" s="119"/>
      <c r="BA516" s="119"/>
      <c r="BB516" s="119"/>
      <c r="BC516" s="119"/>
      <c r="BD516" s="119"/>
      <c r="BE516" s="119"/>
      <c r="BF516" s="119"/>
      <c r="BG516" s="119"/>
      <c r="BH516" s="119"/>
      <c r="BI516" s="119"/>
      <c r="BJ516" s="119"/>
      <c r="BK516" s="119"/>
      <c r="BL516" s="119"/>
      <c r="BM516" s="119"/>
      <c r="BN516" s="119"/>
      <c r="BO516" s="119"/>
      <c r="BP516" s="119"/>
      <c r="BQ516" s="119"/>
      <c r="BR516" s="119"/>
      <c r="BS516" s="119"/>
      <c r="BT516" s="119"/>
      <c r="BU516" s="119"/>
      <c r="BV516" s="119"/>
      <c r="BW516" s="119"/>
      <c r="BX516" s="119"/>
      <c r="BY516" s="119"/>
      <c r="BZ516" s="119"/>
      <c r="CA516" s="119"/>
      <c r="CB516" s="119"/>
      <c r="CC516" s="119"/>
      <c r="CD516" s="119"/>
      <c r="CE516" s="119"/>
      <c r="CF516" s="119"/>
      <c r="CG516" s="119"/>
      <c r="CH516" s="119"/>
      <c r="CI516" s="119"/>
      <c r="CJ516" s="119"/>
      <c r="CK516" s="119"/>
      <c r="CL516" s="119"/>
      <c r="CM516" s="119"/>
      <c r="CN516" s="119"/>
      <c r="CO516" s="119"/>
      <c r="CP516" s="119"/>
      <c r="CQ516" s="119"/>
      <c r="CR516" s="119"/>
      <c r="CS516" s="119"/>
      <c r="CT516" s="119"/>
      <c r="CU516" s="119"/>
      <c r="CV516" s="125"/>
      <c r="CW516" s="21"/>
      <c r="CX516" s="129"/>
    </row>
    <row r="517" spans="1:102" ht="15" customHeight="1" x14ac:dyDescent="0.25">
      <c r="A517" s="214"/>
      <c r="B517" s="211"/>
      <c r="C517" s="217"/>
      <c r="D517" s="220"/>
      <c r="E517" s="223"/>
      <c r="F517" s="30" t="s">
        <v>26</v>
      </c>
      <c r="G517" s="132" t="str">
        <f t="shared" ref="G517" si="166">IF(COUNTIF(I517:CV519,"&gt;0"),"Yes","No")</f>
        <v>No</v>
      </c>
      <c r="H517" s="92"/>
      <c r="I517" s="80"/>
      <c r="J517" s="80"/>
      <c r="K517" s="80"/>
      <c r="L517" s="80"/>
      <c r="M517" s="80"/>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93"/>
      <c r="AK517" s="120"/>
      <c r="AL517" s="120"/>
      <c r="AM517" s="120"/>
      <c r="AN517" s="120"/>
      <c r="AO517" s="120"/>
      <c r="AP517" s="120"/>
      <c r="AQ517" s="120"/>
      <c r="AR517" s="120"/>
      <c r="AS517" s="120"/>
      <c r="AT517" s="120"/>
      <c r="AU517" s="120"/>
      <c r="AV517" s="120"/>
      <c r="AW517" s="120"/>
      <c r="AX517" s="120"/>
      <c r="AY517" s="120"/>
      <c r="AZ517" s="120"/>
      <c r="BA517" s="120"/>
      <c r="BB517" s="120"/>
      <c r="BC517" s="120"/>
      <c r="BD517" s="120"/>
      <c r="BE517" s="120"/>
      <c r="BF517" s="120"/>
      <c r="BG517" s="120"/>
      <c r="BH517" s="120"/>
      <c r="BI517" s="120"/>
      <c r="BJ517" s="120"/>
      <c r="BK517" s="120"/>
      <c r="BL517" s="120"/>
      <c r="BM517" s="120"/>
      <c r="BN517" s="120"/>
      <c r="BO517" s="120"/>
      <c r="BP517" s="120"/>
      <c r="BQ517" s="120"/>
      <c r="BR517" s="120"/>
      <c r="BS517" s="120"/>
      <c r="BT517" s="120"/>
      <c r="BU517" s="120"/>
      <c r="BV517" s="120"/>
      <c r="BW517" s="120"/>
      <c r="BX517" s="120"/>
      <c r="BY517" s="120"/>
      <c r="BZ517" s="120"/>
      <c r="CA517" s="120"/>
      <c r="CB517" s="120"/>
      <c r="CC517" s="120"/>
      <c r="CD517" s="120"/>
      <c r="CE517" s="120"/>
      <c r="CF517" s="120"/>
      <c r="CG517" s="120"/>
      <c r="CH517" s="120"/>
      <c r="CI517" s="120"/>
      <c r="CJ517" s="120"/>
      <c r="CK517" s="120"/>
      <c r="CL517" s="120"/>
      <c r="CM517" s="120"/>
      <c r="CN517" s="120"/>
      <c r="CO517" s="120"/>
      <c r="CP517" s="120"/>
      <c r="CQ517" s="120"/>
      <c r="CR517" s="120"/>
      <c r="CS517" s="120"/>
      <c r="CT517" s="120"/>
      <c r="CU517" s="120"/>
      <c r="CV517" s="126"/>
      <c r="CW517" s="21"/>
      <c r="CX517" s="129"/>
    </row>
    <row r="518" spans="1:102" ht="15" customHeight="1" x14ac:dyDescent="0.25">
      <c r="A518" s="214"/>
      <c r="B518" s="211"/>
      <c r="C518" s="217"/>
      <c r="D518" s="220"/>
      <c r="E518" s="223"/>
      <c r="F518" s="30" t="s">
        <v>27</v>
      </c>
      <c r="G518" s="40"/>
      <c r="H518" s="92"/>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93"/>
      <c r="AK518" s="120"/>
      <c r="AL518" s="120"/>
      <c r="AM518" s="120"/>
      <c r="AN518" s="120"/>
      <c r="AO518" s="120"/>
      <c r="AP518" s="120"/>
      <c r="AQ518" s="120"/>
      <c r="AR518" s="120"/>
      <c r="AS518" s="120"/>
      <c r="AT518" s="120"/>
      <c r="AU518" s="120"/>
      <c r="AV518" s="120"/>
      <c r="AW518" s="120"/>
      <c r="AX518" s="120"/>
      <c r="AY518" s="120"/>
      <c r="AZ518" s="120"/>
      <c r="BA518" s="120"/>
      <c r="BB518" s="120"/>
      <c r="BC518" s="120"/>
      <c r="BD518" s="120"/>
      <c r="BE518" s="120"/>
      <c r="BF518" s="120"/>
      <c r="BG518" s="120"/>
      <c r="BH518" s="120"/>
      <c r="BI518" s="120"/>
      <c r="BJ518" s="120"/>
      <c r="BK518" s="120"/>
      <c r="BL518" s="120"/>
      <c r="BM518" s="120"/>
      <c r="BN518" s="120"/>
      <c r="BO518" s="120"/>
      <c r="BP518" s="120"/>
      <c r="BQ518" s="120"/>
      <c r="BR518" s="120"/>
      <c r="BS518" s="120"/>
      <c r="BT518" s="120"/>
      <c r="BU518" s="120"/>
      <c r="BV518" s="120"/>
      <c r="BW518" s="120"/>
      <c r="BX518" s="120"/>
      <c r="BY518" s="120"/>
      <c r="BZ518" s="120"/>
      <c r="CA518" s="120"/>
      <c r="CB518" s="120"/>
      <c r="CC518" s="120"/>
      <c r="CD518" s="120"/>
      <c r="CE518" s="120"/>
      <c r="CF518" s="120"/>
      <c r="CG518" s="120"/>
      <c r="CH518" s="120"/>
      <c r="CI518" s="120"/>
      <c r="CJ518" s="120"/>
      <c r="CK518" s="120"/>
      <c r="CL518" s="120"/>
      <c r="CM518" s="120"/>
      <c r="CN518" s="120"/>
      <c r="CO518" s="120"/>
      <c r="CP518" s="120"/>
      <c r="CQ518" s="120"/>
      <c r="CR518" s="120"/>
      <c r="CS518" s="120"/>
      <c r="CT518" s="120"/>
      <c r="CU518" s="120"/>
      <c r="CV518" s="126"/>
      <c r="CW518" s="21"/>
      <c r="CX518" s="129"/>
    </row>
    <row r="519" spans="1:102" ht="15" customHeight="1" thickBot="1" x14ac:dyDescent="0.3">
      <c r="A519" s="214"/>
      <c r="B519" s="211"/>
      <c r="C519" s="217"/>
      <c r="D519" s="220"/>
      <c r="E519" s="223"/>
      <c r="F519" s="30" t="s">
        <v>28</v>
      </c>
      <c r="G519" s="40"/>
      <c r="H519" s="92"/>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93"/>
      <c r="AK519" s="120"/>
      <c r="AL519" s="120"/>
      <c r="AM519" s="120"/>
      <c r="AN519" s="120"/>
      <c r="AO519" s="120"/>
      <c r="AP519" s="120"/>
      <c r="AQ519" s="120"/>
      <c r="AR519" s="120"/>
      <c r="AS519" s="120"/>
      <c r="AT519" s="120"/>
      <c r="AU519" s="120"/>
      <c r="AV519" s="120"/>
      <c r="AW519" s="120"/>
      <c r="AX519" s="120"/>
      <c r="AY519" s="120"/>
      <c r="AZ519" s="120"/>
      <c r="BA519" s="120"/>
      <c r="BB519" s="120"/>
      <c r="BC519" s="120"/>
      <c r="BD519" s="120"/>
      <c r="BE519" s="120"/>
      <c r="BF519" s="120"/>
      <c r="BG519" s="120"/>
      <c r="BH519" s="120"/>
      <c r="BI519" s="120"/>
      <c r="BJ519" s="120"/>
      <c r="BK519" s="120"/>
      <c r="BL519" s="120"/>
      <c r="BM519" s="120"/>
      <c r="BN519" s="120"/>
      <c r="BO519" s="120"/>
      <c r="BP519" s="120"/>
      <c r="BQ519" s="120"/>
      <c r="BR519" s="120"/>
      <c r="BS519" s="120"/>
      <c r="BT519" s="120"/>
      <c r="BU519" s="120"/>
      <c r="BV519" s="120"/>
      <c r="BW519" s="120"/>
      <c r="BX519" s="120"/>
      <c r="BY519" s="120"/>
      <c r="BZ519" s="120"/>
      <c r="CA519" s="120"/>
      <c r="CB519" s="120"/>
      <c r="CC519" s="120"/>
      <c r="CD519" s="120"/>
      <c r="CE519" s="120"/>
      <c r="CF519" s="120"/>
      <c r="CG519" s="120"/>
      <c r="CH519" s="120"/>
      <c r="CI519" s="120"/>
      <c r="CJ519" s="120"/>
      <c r="CK519" s="120"/>
      <c r="CL519" s="120"/>
      <c r="CM519" s="120"/>
      <c r="CN519" s="120"/>
      <c r="CO519" s="120"/>
      <c r="CP519" s="120"/>
      <c r="CQ519" s="120"/>
      <c r="CR519" s="120"/>
      <c r="CS519" s="120"/>
      <c r="CT519" s="120"/>
      <c r="CU519" s="120"/>
      <c r="CV519" s="126"/>
      <c r="CW519" s="21"/>
      <c r="CX519" s="129"/>
    </row>
    <row r="520" spans="1:102" ht="15" customHeight="1" x14ac:dyDescent="0.25">
      <c r="A520" s="214"/>
      <c r="B520" s="211"/>
      <c r="C520" s="217"/>
      <c r="D520" s="220"/>
      <c r="E520" s="223"/>
      <c r="F520" s="61" t="s">
        <v>29</v>
      </c>
      <c r="G520" s="133" t="str">
        <f t="shared" ref="G520" si="167">IF(COUNTIF(I520:CV522,"&gt;0"),"Yes","No")</f>
        <v>No</v>
      </c>
      <c r="H520" s="94"/>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c r="AG520" s="62"/>
      <c r="AH520" s="62"/>
      <c r="AI520" s="62"/>
      <c r="AJ520" s="95"/>
      <c r="AK520" s="121"/>
      <c r="AL520" s="121"/>
      <c r="AM520" s="121"/>
      <c r="AN520" s="121"/>
      <c r="AO520" s="121"/>
      <c r="AP520" s="121"/>
      <c r="AQ520" s="121"/>
      <c r="AR520" s="121"/>
      <c r="AS520" s="121"/>
      <c r="AT520" s="121"/>
      <c r="AU520" s="121"/>
      <c r="AV520" s="121"/>
      <c r="AW520" s="121"/>
      <c r="AX520" s="121"/>
      <c r="AY520" s="121"/>
      <c r="AZ520" s="121"/>
      <c r="BA520" s="121"/>
      <c r="BB520" s="121"/>
      <c r="BC520" s="121"/>
      <c r="BD520" s="121"/>
      <c r="BE520" s="121"/>
      <c r="BF520" s="121"/>
      <c r="BG520" s="121"/>
      <c r="BH520" s="121"/>
      <c r="BI520" s="121"/>
      <c r="BJ520" s="121"/>
      <c r="BK520" s="121"/>
      <c r="BL520" s="121"/>
      <c r="BM520" s="121"/>
      <c r="BN520" s="121"/>
      <c r="BO520" s="121"/>
      <c r="BP520" s="121"/>
      <c r="BQ520" s="121"/>
      <c r="BR520" s="121"/>
      <c r="BS520" s="121"/>
      <c r="BT520" s="121"/>
      <c r="BU520" s="121"/>
      <c r="BV520" s="121"/>
      <c r="BW520" s="121"/>
      <c r="BX520" s="121"/>
      <c r="BY520" s="121"/>
      <c r="BZ520" s="121"/>
      <c r="CA520" s="121"/>
      <c r="CB520" s="121"/>
      <c r="CC520" s="121"/>
      <c r="CD520" s="121"/>
      <c r="CE520" s="121"/>
      <c r="CF520" s="121"/>
      <c r="CG520" s="121"/>
      <c r="CH520" s="121"/>
      <c r="CI520" s="121"/>
      <c r="CJ520" s="121"/>
      <c r="CK520" s="121"/>
      <c r="CL520" s="121"/>
      <c r="CM520" s="121"/>
      <c r="CN520" s="121"/>
      <c r="CO520" s="121"/>
      <c r="CP520" s="121"/>
      <c r="CQ520" s="121"/>
      <c r="CR520" s="121"/>
      <c r="CS520" s="121"/>
      <c r="CT520" s="121"/>
      <c r="CU520" s="121"/>
      <c r="CV520" s="127"/>
      <c r="CW520" s="21"/>
      <c r="CX520" s="129"/>
    </row>
    <row r="521" spans="1:102" ht="15" customHeight="1" x14ac:dyDescent="0.25">
      <c r="A521" s="214"/>
      <c r="B521" s="211"/>
      <c r="C521" s="217"/>
      <c r="D521" s="220"/>
      <c r="E521" s="223"/>
      <c r="F521" s="61" t="s">
        <v>30</v>
      </c>
      <c r="G521" s="40"/>
      <c r="H521" s="94"/>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95"/>
      <c r="AK521" s="121"/>
      <c r="AL521" s="121"/>
      <c r="AM521" s="121"/>
      <c r="AN521" s="121"/>
      <c r="AO521" s="121"/>
      <c r="AP521" s="121"/>
      <c r="AQ521" s="121"/>
      <c r="AR521" s="121"/>
      <c r="AS521" s="121"/>
      <c r="AT521" s="121"/>
      <c r="AU521" s="121"/>
      <c r="AV521" s="121"/>
      <c r="AW521" s="121"/>
      <c r="AX521" s="121"/>
      <c r="AY521" s="121"/>
      <c r="AZ521" s="121"/>
      <c r="BA521" s="121"/>
      <c r="BB521" s="121"/>
      <c r="BC521" s="121"/>
      <c r="BD521" s="121"/>
      <c r="BE521" s="121"/>
      <c r="BF521" s="121"/>
      <c r="BG521" s="121"/>
      <c r="BH521" s="121"/>
      <c r="BI521" s="121"/>
      <c r="BJ521" s="121"/>
      <c r="BK521" s="121"/>
      <c r="BL521" s="121"/>
      <c r="BM521" s="121"/>
      <c r="BN521" s="121"/>
      <c r="BO521" s="121"/>
      <c r="BP521" s="121"/>
      <c r="BQ521" s="121"/>
      <c r="BR521" s="121"/>
      <c r="BS521" s="121"/>
      <c r="BT521" s="121"/>
      <c r="BU521" s="121"/>
      <c r="BV521" s="121"/>
      <c r="BW521" s="121"/>
      <c r="BX521" s="121"/>
      <c r="BY521" s="121"/>
      <c r="BZ521" s="121"/>
      <c r="CA521" s="121"/>
      <c r="CB521" s="121"/>
      <c r="CC521" s="121"/>
      <c r="CD521" s="121"/>
      <c r="CE521" s="121"/>
      <c r="CF521" s="121"/>
      <c r="CG521" s="121"/>
      <c r="CH521" s="121"/>
      <c r="CI521" s="121"/>
      <c r="CJ521" s="121"/>
      <c r="CK521" s="121"/>
      <c r="CL521" s="121"/>
      <c r="CM521" s="121"/>
      <c r="CN521" s="121"/>
      <c r="CO521" s="121"/>
      <c r="CP521" s="121"/>
      <c r="CQ521" s="121"/>
      <c r="CR521" s="121"/>
      <c r="CS521" s="121"/>
      <c r="CT521" s="121"/>
      <c r="CU521" s="121"/>
      <c r="CV521" s="127"/>
      <c r="CW521" s="21"/>
      <c r="CX521" s="129"/>
    </row>
    <row r="522" spans="1:102" ht="15" customHeight="1" thickBot="1" x14ac:dyDescent="0.3">
      <c r="A522" s="215"/>
      <c r="B522" s="212"/>
      <c r="C522" s="218"/>
      <c r="D522" s="221"/>
      <c r="E522" s="224"/>
      <c r="F522" s="63" t="s">
        <v>31</v>
      </c>
      <c r="G522" s="43"/>
      <c r="H522" s="96"/>
      <c r="I522" s="64"/>
      <c r="J522" s="64"/>
      <c r="K522" s="64"/>
      <c r="L522" s="64"/>
      <c r="M522" s="64"/>
      <c r="N522" s="64"/>
      <c r="O522" s="64"/>
      <c r="P522" s="64"/>
      <c r="Q522" s="64"/>
      <c r="R522" s="64"/>
      <c r="S522" s="64"/>
      <c r="T522" s="64"/>
      <c r="U522" s="64"/>
      <c r="V522" s="64"/>
      <c r="W522" s="64"/>
      <c r="X522" s="64"/>
      <c r="Y522" s="64"/>
      <c r="Z522" s="64"/>
      <c r="AA522" s="64"/>
      <c r="AB522" s="64"/>
      <c r="AC522" s="64"/>
      <c r="AD522" s="64"/>
      <c r="AE522" s="64"/>
      <c r="AF522" s="64"/>
      <c r="AG522" s="64"/>
      <c r="AH522" s="64"/>
      <c r="AI522" s="64"/>
      <c r="AJ522" s="97"/>
      <c r="AK522" s="122"/>
      <c r="AL522" s="122"/>
      <c r="AM522" s="122"/>
      <c r="AN522" s="122"/>
      <c r="AO522" s="122"/>
      <c r="AP522" s="122"/>
      <c r="AQ522" s="122"/>
      <c r="AR522" s="122"/>
      <c r="AS522" s="122"/>
      <c r="AT522" s="122"/>
      <c r="AU522" s="122"/>
      <c r="AV522" s="122"/>
      <c r="AW522" s="122"/>
      <c r="AX522" s="122"/>
      <c r="AY522" s="122"/>
      <c r="AZ522" s="122"/>
      <c r="BA522" s="122"/>
      <c r="BB522" s="122"/>
      <c r="BC522" s="122"/>
      <c r="BD522" s="122"/>
      <c r="BE522" s="122"/>
      <c r="BF522" s="122"/>
      <c r="BG522" s="122"/>
      <c r="BH522" s="122"/>
      <c r="BI522" s="122"/>
      <c r="BJ522" s="122"/>
      <c r="BK522" s="122"/>
      <c r="BL522" s="122"/>
      <c r="BM522" s="122"/>
      <c r="BN522" s="122"/>
      <c r="BO522" s="122"/>
      <c r="BP522" s="122"/>
      <c r="BQ522" s="122"/>
      <c r="BR522" s="122"/>
      <c r="BS522" s="122"/>
      <c r="BT522" s="122"/>
      <c r="BU522" s="122"/>
      <c r="BV522" s="122"/>
      <c r="BW522" s="122"/>
      <c r="BX522" s="122"/>
      <c r="BY522" s="122"/>
      <c r="BZ522" s="122"/>
      <c r="CA522" s="122"/>
      <c r="CB522" s="122"/>
      <c r="CC522" s="122"/>
      <c r="CD522" s="122"/>
      <c r="CE522" s="122"/>
      <c r="CF522" s="122"/>
      <c r="CG522" s="122"/>
      <c r="CH522" s="122"/>
      <c r="CI522" s="122"/>
      <c r="CJ522" s="122"/>
      <c r="CK522" s="122"/>
      <c r="CL522" s="122"/>
      <c r="CM522" s="122"/>
      <c r="CN522" s="122"/>
      <c r="CO522" s="122"/>
      <c r="CP522" s="122"/>
      <c r="CQ522" s="122"/>
      <c r="CR522" s="122"/>
      <c r="CS522" s="122"/>
      <c r="CT522" s="122"/>
      <c r="CU522" s="122"/>
      <c r="CV522" s="128"/>
      <c r="CW522" s="21"/>
      <c r="CX522" s="129"/>
    </row>
    <row r="523" spans="1:102" ht="15" customHeight="1" thickBot="1" x14ac:dyDescent="0.3">
      <c r="A523" s="213"/>
      <c r="B523" s="113" t="s">
        <v>17</v>
      </c>
      <c r="C523" s="216"/>
      <c r="D523" s="219"/>
      <c r="E523" s="222"/>
      <c r="F523" s="42" t="s">
        <v>18</v>
      </c>
      <c r="G523" s="22" t="str">
        <f t="shared" ref="G523" si="168">IF(COUNTIF(I523:CV525,"&gt;0"),"Yes","No")</f>
        <v>No</v>
      </c>
      <c r="H523" s="87"/>
      <c r="I523" s="84"/>
      <c r="J523" s="83"/>
      <c r="K523" s="83"/>
      <c r="L523" s="83"/>
      <c r="M523" s="83"/>
      <c r="N523" s="84"/>
      <c r="O523" s="84"/>
      <c r="P523" s="84"/>
      <c r="Q523" s="84"/>
      <c r="R523" s="84"/>
      <c r="S523" s="84"/>
      <c r="T523" s="84"/>
      <c r="U523" s="84"/>
      <c r="V523" s="84"/>
      <c r="W523" s="84"/>
      <c r="X523" s="84"/>
      <c r="Y523" s="84"/>
      <c r="Z523" s="84"/>
      <c r="AA523" s="84"/>
      <c r="AB523" s="84"/>
      <c r="AC523" s="84"/>
      <c r="AD523" s="84"/>
      <c r="AE523" s="84"/>
      <c r="AF523" s="84"/>
      <c r="AG523" s="84"/>
      <c r="AH523" s="84"/>
      <c r="AI523" s="84"/>
      <c r="AJ523" s="88"/>
      <c r="AK523" s="117"/>
      <c r="AL523" s="117"/>
      <c r="AM523" s="117"/>
      <c r="AN523" s="117"/>
      <c r="AO523" s="117"/>
      <c r="AP523" s="117"/>
      <c r="AQ523" s="117"/>
      <c r="AR523" s="117"/>
      <c r="AS523" s="117"/>
      <c r="AT523" s="117"/>
      <c r="AU523" s="117"/>
      <c r="AV523" s="117"/>
      <c r="AW523" s="117"/>
      <c r="AX523" s="117"/>
      <c r="AY523" s="117"/>
      <c r="AZ523" s="117"/>
      <c r="BA523" s="117"/>
      <c r="BB523" s="117"/>
      <c r="BC523" s="117"/>
      <c r="BD523" s="117"/>
      <c r="BE523" s="117"/>
      <c r="BF523" s="117"/>
      <c r="BG523" s="117"/>
      <c r="BH523" s="117"/>
      <c r="BI523" s="117"/>
      <c r="BJ523" s="117"/>
      <c r="BK523" s="117"/>
      <c r="BL523" s="117"/>
      <c r="BM523" s="117"/>
      <c r="BN523" s="117"/>
      <c r="BO523" s="117"/>
      <c r="BP523" s="117"/>
      <c r="BQ523" s="117"/>
      <c r="BR523" s="117"/>
      <c r="BS523" s="117"/>
      <c r="BT523" s="117"/>
      <c r="BU523" s="117"/>
      <c r="BV523" s="117"/>
      <c r="BW523" s="117"/>
      <c r="BX523" s="117"/>
      <c r="BY523" s="117"/>
      <c r="BZ523" s="117"/>
      <c r="CA523" s="117"/>
      <c r="CB523" s="117"/>
      <c r="CC523" s="117"/>
      <c r="CD523" s="117"/>
      <c r="CE523" s="117"/>
      <c r="CF523" s="117"/>
      <c r="CG523" s="117"/>
      <c r="CH523" s="117"/>
      <c r="CI523" s="117"/>
      <c r="CJ523" s="117"/>
      <c r="CK523" s="117"/>
      <c r="CL523" s="117"/>
      <c r="CM523" s="117"/>
      <c r="CN523" s="117"/>
      <c r="CO523" s="117"/>
      <c r="CP523" s="117"/>
      <c r="CQ523" s="117"/>
      <c r="CR523" s="117"/>
      <c r="CS523" s="117"/>
      <c r="CT523" s="117"/>
      <c r="CU523" s="117"/>
      <c r="CV523" s="123"/>
      <c r="CW523" s="21"/>
      <c r="CX523" s="129"/>
    </row>
    <row r="524" spans="1:102" ht="15" customHeight="1" thickBot="1" x14ac:dyDescent="0.3">
      <c r="A524" s="214"/>
      <c r="B524" s="114"/>
      <c r="C524" s="217"/>
      <c r="D524" s="220"/>
      <c r="E524" s="223"/>
      <c r="F524" s="28" t="s">
        <v>20</v>
      </c>
      <c r="G524" s="40"/>
      <c r="H524" s="87"/>
      <c r="I524" s="26"/>
      <c r="J524" s="81"/>
      <c r="K524" s="81"/>
      <c r="L524" s="81"/>
      <c r="M524" s="81"/>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89"/>
      <c r="AK524" s="118"/>
      <c r="AL524" s="118"/>
      <c r="AM524" s="118"/>
      <c r="AN524" s="118"/>
      <c r="AO524" s="118"/>
      <c r="AP524" s="118"/>
      <c r="AQ524" s="118"/>
      <c r="AR524" s="118"/>
      <c r="AS524" s="118"/>
      <c r="AT524" s="118"/>
      <c r="AU524" s="118"/>
      <c r="AV524" s="118"/>
      <c r="AW524" s="118"/>
      <c r="AX524" s="118"/>
      <c r="AY524" s="118"/>
      <c r="AZ524" s="118"/>
      <c r="BA524" s="118"/>
      <c r="BB524" s="118"/>
      <c r="BC524" s="118"/>
      <c r="BD524" s="118"/>
      <c r="BE524" s="118"/>
      <c r="BF524" s="118"/>
      <c r="BG524" s="118"/>
      <c r="BH524" s="118"/>
      <c r="BI524" s="118"/>
      <c r="BJ524" s="118"/>
      <c r="BK524" s="118"/>
      <c r="BL524" s="118"/>
      <c r="BM524" s="118"/>
      <c r="BN524" s="118"/>
      <c r="BO524" s="118"/>
      <c r="BP524" s="118"/>
      <c r="BQ524" s="118"/>
      <c r="BR524" s="118"/>
      <c r="BS524" s="118"/>
      <c r="BT524" s="118"/>
      <c r="BU524" s="118"/>
      <c r="BV524" s="118"/>
      <c r="BW524" s="118"/>
      <c r="BX524" s="118"/>
      <c r="BY524" s="118"/>
      <c r="BZ524" s="118"/>
      <c r="CA524" s="118"/>
      <c r="CB524" s="118"/>
      <c r="CC524" s="118"/>
      <c r="CD524" s="118"/>
      <c r="CE524" s="118"/>
      <c r="CF524" s="118"/>
      <c r="CG524" s="118"/>
      <c r="CH524" s="118"/>
      <c r="CI524" s="118"/>
      <c r="CJ524" s="118"/>
      <c r="CK524" s="118"/>
      <c r="CL524" s="118"/>
      <c r="CM524" s="118"/>
      <c r="CN524" s="118"/>
      <c r="CO524" s="118"/>
      <c r="CP524" s="118"/>
      <c r="CQ524" s="118"/>
      <c r="CR524" s="118"/>
      <c r="CS524" s="118"/>
      <c r="CT524" s="118"/>
      <c r="CU524" s="118"/>
      <c r="CV524" s="124"/>
      <c r="CW524" s="21"/>
      <c r="CX524" s="129"/>
    </row>
    <row r="525" spans="1:102" ht="15" customHeight="1" thickBot="1" x14ac:dyDescent="0.3">
      <c r="A525" s="214"/>
      <c r="B525" s="113" t="s">
        <v>21</v>
      </c>
      <c r="C525" s="217"/>
      <c r="D525" s="220"/>
      <c r="E525" s="223"/>
      <c r="F525" s="28" t="s">
        <v>22</v>
      </c>
      <c r="G525" s="40"/>
      <c r="H525" s="87"/>
      <c r="I525" s="26"/>
      <c r="J525" s="81"/>
      <c r="K525" s="81"/>
      <c r="L525" s="81"/>
      <c r="M525" s="81"/>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89"/>
      <c r="AK525" s="118"/>
      <c r="AL525" s="118"/>
      <c r="AM525" s="118"/>
      <c r="AN525" s="118"/>
      <c r="AO525" s="118"/>
      <c r="AP525" s="118"/>
      <c r="AQ525" s="118"/>
      <c r="AR525" s="118"/>
      <c r="AS525" s="118"/>
      <c r="AT525" s="118"/>
      <c r="AU525" s="118"/>
      <c r="AV525" s="118"/>
      <c r="AW525" s="118"/>
      <c r="AX525" s="118"/>
      <c r="AY525" s="118"/>
      <c r="AZ525" s="118"/>
      <c r="BA525" s="118"/>
      <c r="BB525" s="118"/>
      <c r="BC525" s="118"/>
      <c r="BD525" s="118"/>
      <c r="BE525" s="118"/>
      <c r="BF525" s="118"/>
      <c r="BG525" s="118"/>
      <c r="BH525" s="118"/>
      <c r="BI525" s="118"/>
      <c r="BJ525" s="118"/>
      <c r="BK525" s="118"/>
      <c r="BL525" s="118"/>
      <c r="BM525" s="118"/>
      <c r="BN525" s="118"/>
      <c r="BO525" s="118"/>
      <c r="BP525" s="118"/>
      <c r="BQ525" s="118"/>
      <c r="BR525" s="118"/>
      <c r="BS525" s="118"/>
      <c r="BT525" s="118"/>
      <c r="BU525" s="118"/>
      <c r="BV525" s="118"/>
      <c r="BW525" s="118"/>
      <c r="BX525" s="118"/>
      <c r="BY525" s="118"/>
      <c r="BZ525" s="118"/>
      <c r="CA525" s="118"/>
      <c r="CB525" s="118"/>
      <c r="CC525" s="118"/>
      <c r="CD525" s="118"/>
      <c r="CE525" s="118"/>
      <c r="CF525" s="118"/>
      <c r="CG525" s="118"/>
      <c r="CH525" s="118"/>
      <c r="CI525" s="118"/>
      <c r="CJ525" s="118"/>
      <c r="CK525" s="118"/>
      <c r="CL525" s="118"/>
      <c r="CM525" s="118"/>
      <c r="CN525" s="118"/>
      <c r="CO525" s="118"/>
      <c r="CP525" s="118"/>
      <c r="CQ525" s="118"/>
      <c r="CR525" s="118"/>
      <c r="CS525" s="118"/>
      <c r="CT525" s="118"/>
      <c r="CU525" s="118"/>
      <c r="CV525" s="124"/>
      <c r="CW525" s="21"/>
      <c r="CX525" s="129"/>
    </row>
    <row r="526" spans="1:102" ht="15" customHeight="1" x14ac:dyDescent="0.25">
      <c r="A526" s="214"/>
      <c r="B526" s="210"/>
      <c r="C526" s="217"/>
      <c r="D526" s="220"/>
      <c r="E526" s="223"/>
      <c r="F526" s="29" t="s">
        <v>23</v>
      </c>
      <c r="G526" s="131" t="str">
        <f t="shared" ref="G526" si="169">IF(COUNTIF(I526:CV528,"&gt;0"),"Yes","No")</f>
        <v>No</v>
      </c>
      <c r="H526" s="90"/>
      <c r="I526" s="27"/>
      <c r="J526" s="82"/>
      <c r="K526" s="82"/>
      <c r="L526" s="82"/>
      <c r="M526" s="82"/>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91"/>
      <c r="AK526" s="119"/>
      <c r="AL526" s="119"/>
      <c r="AM526" s="119"/>
      <c r="AN526" s="119"/>
      <c r="AO526" s="119"/>
      <c r="AP526" s="119"/>
      <c r="AQ526" s="119"/>
      <c r="AR526" s="119"/>
      <c r="AS526" s="119"/>
      <c r="AT526" s="119"/>
      <c r="AU526" s="119"/>
      <c r="AV526" s="119"/>
      <c r="AW526" s="119"/>
      <c r="AX526" s="119"/>
      <c r="AY526" s="119"/>
      <c r="AZ526" s="119"/>
      <c r="BA526" s="119"/>
      <c r="BB526" s="119"/>
      <c r="BC526" s="119"/>
      <c r="BD526" s="119"/>
      <c r="BE526" s="119"/>
      <c r="BF526" s="119"/>
      <c r="BG526" s="119"/>
      <c r="BH526" s="119"/>
      <c r="BI526" s="119"/>
      <c r="BJ526" s="119"/>
      <c r="BK526" s="119"/>
      <c r="BL526" s="119"/>
      <c r="BM526" s="119"/>
      <c r="BN526" s="119"/>
      <c r="BO526" s="119"/>
      <c r="BP526" s="119"/>
      <c r="BQ526" s="119"/>
      <c r="BR526" s="119"/>
      <c r="BS526" s="119"/>
      <c r="BT526" s="119"/>
      <c r="BU526" s="119"/>
      <c r="BV526" s="119"/>
      <c r="BW526" s="119"/>
      <c r="BX526" s="119"/>
      <c r="BY526" s="119"/>
      <c r="BZ526" s="119"/>
      <c r="CA526" s="119"/>
      <c r="CB526" s="119"/>
      <c r="CC526" s="119"/>
      <c r="CD526" s="119"/>
      <c r="CE526" s="119"/>
      <c r="CF526" s="119"/>
      <c r="CG526" s="119"/>
      <c r="CH526" s="119"/>
      <c r="CI526" s="119"/>
      <c r="CJ526" s="119"/>
      <c r="CK526" s="119"/>
      <c r="CL526" s="119"/>
      <c r="CM526" s="119"/>
      <c r="CN526" s="119"/>
      <c r="CO526" s="119"/>
      <c r="CP526" s="119"/>
      <c r="CQ526" s="119"/>
      <c r="CR526" s="119"/>
      <c r="CS526" s="119"/>
      <c r="CT526" s="119"/>
      <c r="CU526" s="119"/>
      <c r="CV526" s="125"/>
      <c r="CW526" s="21"/>
      <c r="CX526" s="129"/>
    </row>
    <row r="527" spans="1:102" ht="15" customHeight="1" x14ac:dyDescent="0.25">
      <c r="A527" s="214"/>
      <c r="B527" s="211"/>
      <c r="C527" s="217"/>
      <c r="D527" s="220"/>
      <c r="E527" s="223"/>
      <c r="F527" s="29" t="s">
        <v>24</v>
      </c>
      <c r="G527" s="40"/>
      <c r="H527" s="90"/>
      <c r="I527" s="27"/>
      <c r="J527" s="82"/>
      <c r="K527" s="82"/>
      <c r="L527" s="82"/>
      <c r="M527" s="82"/>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91"/>
      <c r="AK527" s="119"/>
      <c r="AL527" s="119"/>
      <c r="AM527" s="119"/>
      <c r="AN527" s="119"/>
      <c r="AO527" s="119"/>
      <c r="AP527" s="119"/>
      <c r="AQ527" s="119"/>
      <c r="AR527" s="119"/>
      <c r="AS527" s="119"/>
      <c r="AT527" s="119"/>
      <c r="AU527" s="119"/>
      <c r="AV527" s="119"/>
      <c r="AW527" s="119"/>
      <c r="AX527" s="119"/>
      <c r="AY527" s="119"/>
      <c r="AZ527" s="119"/>
      <c r="BA527" s="119"/>
      <c r="BB527" s="119"/>
      <c r="BC527" s="119"/>
      <c r="BD527" s="119"/>
      <c r="BE527" s="119"/>
      <c r="BF527" s="119"/>
      <c r="BG527" s="119"/>
      <c r="BH527" s="119"/>
      <c r="BI527" s="119"/>
      <c r="BJ527" s="119"/>
      <c r="BK527" s="119"/>
      <c r="BL527" s="119"/>
      <c r="BM527" s="119"/>
      <c r="BN527" s="119"/>
      <c r="BO527" s="119"/>
      <c r="BP527" s="119"/>
      <c r="BQ527" s="119"/>
      <c r="BR527" s="119"/>
      <c r="BS527" s="119"/>
      <c r="BT527" s="119"/>
      <c r="BU527" s="119"/>
      <c r="BV527" s="119"/>
      <c r="BW527" s="119"/>
      <c r="BX527" s="119"/>
      <c r="BY527" s="119"/>
      <c r="BZ527" s="119"/>
      <c r="CA527" s="119"/>
      <c r="CB527" s="119"/>
      <c r="CC527" s="119"/>
      <c r="CD527" s="119"/>
      <c r="CE527" s="119"/>
      <c r="CF527" s="119"/>
      <c r="CG527" s="119"/>
      <c r="CH527" s="119"/>
      <c r="CI527" s="119"/>
      <c r="CJ527" s="119"/>
      <c r="CK527" s="119"/>
      <c r="CL527" s="119"/>
      <c r="CM527" s="119"/>
      <c r="CN527" s="119"/>
      <c r="CO527" s="119"/>
      <c r="CP527" s="119"/>
      <c r="CQ527" s="119"/>
      <c r="CR527" s="119"/>
      <c r="CS527" s="119"/>
      <c r="CT527" s="119"/>
      <c r="CU527" s="119"/>
      <c r="CV527" s="125"/>
      <c r="CW527" s="21"/>
      <c r="CX527" s="129"/>
    </row>
    <row r="528" spans="1:102" ht="15" customHeight="1" thickBot="1" x14ac:dyDescent="0.3">
      <c r="A528" s="214"/>
      <c r="B528" s="211"/>
      <c r="C528" s="217"/>
      <c r="D528" s="220"/>
      <c r="E528" s="223"/>
      <c r="F528" s="29" t="s">
        <v>25</v>
      </c>
      <c r="G528" s="40"/>
      <c r="H528" s="90"/>
      <c r="I528" s="27"/>
      <c r="J528" s="82"/>
      <c r="K528" s="82"/>
      <c r="L528" s="82"/>
      <c r="M528" s="82"/>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91"/>
      <c r="AK528" s="119"/>
      <c r="AL528" s="119"/>
      <c r="AM528" s="119"/>
      <c r="AN528" s="119"/>
      <c r="AO528" s="119"/>
      <c r="AP528" s="119"/>
      <c r="AQ528" s="119"/>
      <c r="AR528" s="119"/>
      <c r="AS528" s="119"/>
      <c r="AT528" s="119"/>
      <c r="AU528" s="119"/>
      <c r="AV528" s="119"/>
      <c r="AW528" s="119"/>
      <c r="AX528" s="119"/>
      <c r="AY528" s="119"/>
      <c r="AZ528" s="119"/>
      <c r="BA528" s="119"/>
      <c r="BB528" s="119"/>
      <c r="BC528" s="119"/>
      <c r="BD528" s="119"/>
      <c r="BE528" s="119"/>
      <c r="BF528" s="119"/>
      <c r="BG528" s="119"/>
      <c r="BH528" s="119"/>
      <c r="BI528" s="119"/>
      <c r="BJ528" s="119"/>
      <c r="BK528" s="119"/>
      <c r="BL528" s="119"/>
      <c r="BM528" s="119"/>
      <c r="BN528" s="119"/>
      <c r="BO528" s="119"/>
      <c r="BP528" s="119"/>
      <c r="BQ528" s="119"/>
      <c r="BR528" s="119"/>
      <c r="BS528" s="119"/>
      <c r="BT528" s="119"/>
      <c r="BU528" s="119"/>
      <c r="BV528" s="119"/>
      <c r="BW528" s="119"/>
      <c r="BX528" s="119"/>
      <c r="BY528" s="119"/>
      <c r="BZ528" s="119"/>
      <c r="CA528" s="119"/>
      <c r="CB528" s="119"/>
      <c r="CC528" s="119"/>
      <c r="CD528" s="119"/>
      <c r="CE528" s="119"/>
      <c r="CF528" s="119"/>
      <c r="CG528" s="119"/>
      <c r="CH528" s="119"/>
      <c r="CI528" s="119"/>
      <c r="CJ528" s="119"/>
      <c r="CK528" s="119"/>
      <c r="CL528" s="119"/>
      <c r="CM528" s="119"/>
      <c r="CN528" s="119"/>
      <c r="CO528" s="119"/>
      <c r="CP528" s="119"/>
      <c r="CQ528" s="119"/>
      <c r="CR528" s="119"/>
      <c r="CS528" s="119"/>
      <c r="CT528" s="119"/>
      <c r="CU528" s="119"/>
      <c r="CV528" s="125"/>
      <c r="CW528" s="21"/>
      <c r="CX528" s="129"/>
    </row>
    <row r="529" spans="1:102" ht="15" customHeight="1" x14ac:dyDescent="0.25">
      <c r="A529" s="214"/>
      <c r="B529" s="211"/>
      <c r="C529" s="217"/>
      <c r="D529" s="220"/>
      <c r="E529" s="223"/>
      <c r="F529" s="30" t="s">
        <v>26</v>
      </c>
      <c r="G529" s="132" t="str">
        <f t="shared" ref="G529" si="170">IF(COUNTIF(I529:CV531,"&gt;0"),"Yes","No")</f>
        <v>No</v>
      </c>
      <c r="H529" s="92"/>
      <c r="I529" s="80"/>
      <c r="J529" s="80"/>
      <c r="K529" s="80"/>
      <c r="L529" s="80"/>
      <c r="M529" s="80"/>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93"/>
      <c r="AK529" s="120"/>
      <c r="AL529" s="120"/>
      <c r="AM529" s="120"/>
      <c r="AN529" s="120"/>
      <c r="AO529" s="120"/>
      <c r="AP529" s="120"/>
      <c r="AQ529" s="120"/>
      <c r="AR529" s="120"/>
      <c r="AS529" s="120"/>
      <c r="AT529" s="120"/>
      <c r="AU529" s="120"/>
      <c r="AV529" s="120"/>
      <c r="AW529" s="120"/>
      <c r="AX529" s="120"/>
      <c r="AY529" s="120"/>
      <c r="AZ529" s="120"/>
      <c r="BA529" s="120"/>
      <c r="BB529" s="120"/>
      <c r="BC529" s="120"/>
      <c r="BD529" s="120"/>
      <c r="BE529" s="120"/>
      <c r="BF529" s="120"/>
      <c r="BG529" s="120"/>
      <c r="BH529" s="120"/>
      <c r="BI529" s="120"/>
      <c r="BJ529" s="120"/>
      <c r="BK529" s="120"/>
      <c r="BL529" s="120"/>
      <c r="BM529" s="120"/>
      <c r="BN529" s="120"/>
      <c r="BO529" s="120"/>
      <c r="BP529" s="120"/>
      <c r="BQ529" s="120"/>
      <c r="BR529" s="120"/>
      <c r="BS529" s="120"/>
      <c r="BT529" s="120"/>
      <c r="BU529" s="120"/>
      <c r="BV529" s="120"/>
      <c r="BW529" s="120"/>
      <c r="BX529" s="120"/>
      <c r="BY529" s="120"/>
      <c r="BZ529" s="120"/>
      <c r="CA529" s="120"/>
      <c r="CB529" s="120"/>
      <c r="CC529" s="120"/>
      <c r="CD529" s="120"/>
      <c r="CE529" s="120"/>
      <c r="CF529" s="120"/>
      <c r="CG529" s="120"/>
      <c r="CH529" s="120"/>
      <c r="CI529" s="120"/>
      <c r="CJ529" s="120"/>
      <c r="CK529" s="120"/>
      <c r="CL529" s="120"/>
      <c r="CM529" s="120"/>
      <c r="CN529" s="120"/>
      <c r="CO529" s="120"/>
      <c r="CP529" s="120"/>
      <c r="CQ529" s="120"/>
      <c r="CR529" s="120"/>
      <c r="CS529" s="120"/>
      <c r="CT529" s="120"/>
      <c r="CU529" s="120"/>
      <c r="CV529" s="126"/>
      <c r="CW529" s="21"/>
      <c r="CX529" s="129"/>
    </row>
    <row r="530" spans="1:102" ht="15" customHeight="1" x14ac:dyDescent="0.25">
      <c r="A530" s="214"/>
      <c r="B530" s="211"/>
      <c r="C530" s="217"/>
      <c r="D530" s="220"/>
      <c r="E530" s="223"/>
      <c r="F530" s="30" t="s">
        <v>27</v>
      </c>
      <c r="G530" s="40"/>
      <c r="H530" s="92"/>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93"/>
      <c r="AK530" s="120"/>
      <c r="AL530" s="120"/>
      <c r="AM530" s="120"/>
      <c r="AN530" s="120"/>
      <c r="AO530" s="120"/>
      <c r="AP530" s="120"/>
      <c r="AQ530" s="120"/>
      <c r="AR530" s="120"/>
      <c r="AS530" s="120"/>
      <c r="AT530" s="120"/>
      <c r="AU530" s="120"/>
      <c r="AV530" s="120"/>
      <c r="AW530" s="120"/>
      <c r="AX530" s="120"/>
      <c r="AY530" s="120"/>
      <c r="AZ530" s="120"/>
      <c r="BA530" s="120"/>
      <c r="BB530" s="120"/>
      <c r="BC530" s="120"/>
      <c r="BD530" s="120"/>
      <c r="BE530" s="120"/>
      <c r="BF530" s="120"/>
      <c r="BG530" s="120"/>
      <c r="BH530" s="120"/>
      <c r="BI530" s="120"/>
      <c r="BJ530" s="120"/>
      <c r="BK530" s="120"/>
      <c r="BL530" s="120"/>
      <c r="BM530" s="120"/>
      <c r="BN530" s="120"/>
      <c r="BO530" s="120"/>
      <c r="BP530" s="120"/>
      <c r="BQ530" s="120"/>
      <c r="BR530" s="120"/>
      <c r="BS530" s="120"/>
      <c r="BT530" s="120"/>
      <c r="BU530" s="120"/>
      <c r="BV530" s="120"/>
      <c r="BW530" s="120"/>
      <c r="BX530" s="120"/>
      <c r="BY530" s="120"/>
      <c r="BZ530" s="120"/>
      <c r="CA530" s="120"/>
      <c r="CB530" s="120"/>
      <c r="CC530" s="120"/>
      <c r="CD530" s="120"/>
      <c r="CE530" s="120"/>
      <c r="CF530" s="120"/>
      <c r="CG530" s="120"/>
      <c r="CH530" s="120"/>
      <c r="CI530" s="120"/>
      <c r="CJ530" s="120"/>
      <c r="CK530" s="120"/>
      <c r="CL530" s="120"/>
      <c r="CM530" s="120"/>
      <c r="CN530" s="120"/>
      <c r="CO530" s="120"/>
      <c r="CP530" s="120"/>
      <c r="CQ530" s="120"/>
      <c r="CR530" s="120"/>
      <c r="CS530" s="120"/>
      <c r="CT530" s="120"/>
      <c r="CU530" s="120"/>
      <c r="CV530" s="126"/>
      <c r="CW530" s="21"/>
      <c r="CX530" s="129"/>
    </row>
    <row r="531" spans="1:102" ht="15" customHeight="1" thickBot="1" x14ac:dyDescent="0.3">
      <c r="A531" s="214"/>
      <c r="B531" s="211"/>
      <c r="C531" s="217"/>
      <c r="D531" s="220"/>
      <c r="E531" s="223"/>
      <c r="F531" s="30" t="s">
        <v>28</v>
      </c>
      <c r="G531" s="40"/>
      <c r="H531" s="92"/>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93"/>
      <c r="AK531" s="120"/>
      <c r="AL531" s="120"/>
      <c r="AM531" s="120"/>
      <c r="AN531" s="120"/>
      <c r="AO531" s="120"/>
      <c r="AP531" s="120"/>
      <c r="AQ531" s="120"/>
      <c r="AR531" s="120"/>
      <c r="AS531" s="120"/>
      <c r="AT531" s="120"/>
      <c r="AU531" s="120"/>
      <c r="AV531" s="120"/>
      <c r="AW531" s="120"/>
      <c r="AX531" s="120"/>
      <c r="AY531" s="120"/>
      <c r="AZ531" s="120"/>
      <c r="BA531" s="120"/>
      <c r="BB531" s="120"/>
      <c r="BC531" s="120"/>
      <c r="BD531" s="120"/>
      <c r="BE531" s="120"/>
      <c r="BF531" s="120"/>
      <c r="BG531" s="120"/>
      <c r="BH531" s="120"/>
      <c r="BI531" s="120"/>
      <c r="BJ531" s="120"/>
      <c r="BK531" s="120"/>
      <c r="BL531" s="120"/>
      <c r="BM531" s="120"/>
      <c r="BN531" s="120"/>
      <c r="BO531" s="120"/>
      <c r="BP531" s="120"/>
      <c r="BQ531" s="120"/>
      <c r="BR531" s="120"/>
      <c r="BS531" s="120"/>
      <c r="BT531" s="120"/>
      <c r="BU531" s="120"/>
      <c r="BV531" s="120"/>
      <c r="BW531" s="120"/>
      <c r="BX531" s="120"/>
      <c r="BY531" s="120"/>
      <c r="BZ531" s="120"/>
      <c r="CA531" s="120"/>
      <c r="CB531" s="120"/>
      <c r="CC531" s="120"/>
      <c r="CD531" s="120"/>
      <c r="CE531" s="120"/>
      <c r="CF531" s="120"/>
      <c r="CG531" s="120"/>
      <c r="CH531" s="120"/>
      <c r="CI531" s="120"/>
      <c r="CJ531" s="120"/>
      <c r="CK531" s="120"/>
      <c r="CL531" s="120"/>
      <c r="CM531" s="120"/>
      <c r="CN531" s="120"/>
      <c r="CO531" s="120"/>
      <c r="CP531" s="120"/>
      <c r="CQ531" s="120"/>
      <c r="CR531" s="120"/>
      <c r="CS531" s="120"/>
      <c r="CT531" s="120"/>
      <c r="CU531" s="120"/>
      <c r="CV531" s="126"/>
      <c r="CW531" s="21"/>
      <c r="CX531" s="129"/>
    </row>
    <row r="532" spans="1:102" ht="15" customHeight="1" x14ac:dyDescent="0.25">
      <c r="A532" s="214"/>
      <c r="B532" s="211"/>
      <c r="C532" s="217"/>
      <c r="D532" s="220"/>
      <c r="E532" s="223"/>
      <c r="F532" s="61" t="s">
        <v>29</v>
      </c>
      <c r="G532" s="133" t="str">
        <f t="shared" ref="G532" si="171">IF(COUNTIF(I532:CV534,"&gt;0"),"Yes","No")</f>
        <v>No</v>
      </c>
      <c r="H532" s="94"/>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95"/>
      <c r="AK532" s="121"/>
      <c r="AL532" s="121"/>
      <c r="AM532" s="121"/>
      <c r="AN532" s="121"/>
      <c r="AO532" s="121"/>
      <c r="AP532" s="121"/>
      <c r="AQ532" s="121"/>
      <c r="AR532" s="121"/>
      <c r="AS532" s="121"/>
      <c r="AT532" s="121"/>
      <c r="AU532" s="121"/>
      <c r="AV532" s="121"/>
      <c r="AW532" s="121"/>
      <c r="AX532" s="121"/>
      <c r="AY532" s="121"/>
      <c r="AZ532" s="121"/>
      <c r="BA532" s="121"/>
      <c r="BB532" s="121"/>
      <c r="BC532" s="121"/>
      <c r="BD532" s="121"/>
      <c r="BE532" s="121"/>
      <c r="BF532" s="121"/>
      <c r="BG532" s="121"/>
      <c r="BH532" s="121"/>
      <c r="BI532" s="121"/>
      <c r="BJ532" s="121"/>
      <c r="BK532" s="121"/>
      <c r="BL532" s="121"/>
      <c r="BM532" s="121"/>
      <c r="BN532" s="121"/>
      <c r="BO532" s="121"/>
      <c r="BP532" s="121"/>
      <c r="BQ532" s="121"/>
      <c r="BR532" s="121"/>
      <c r="BS532" s="121"/>
      <c r="BT532" s="121"/>
      <c r="BU532" s="121"/>
      <c r="BV532" s="121"/>
      <c r="BW532" s="121"/>
      <c r="BX532" s="121"/>
      <c r="BY532" s="121"/>
      <c r="BZ532" s="121"/>
      <c r="CA532" s="121"/>
      <c r="CB532" s="121"/>
      <c r="CC532" s="121"/>
      <c r="CD532" s="121"/>
      <c r="CE532" s="121"/>
      <c r="CF532" s="121"/>
      <c r="CG532" s="121"/>
      <c r="CH532" s="121"/>
      <c r="CI532" s="121"/>
      <c r="CJ532" s="121"/>
      <c r="CK532" s="121"/>
      <c r="CL532" s="121"/>
      <c r="CM532" s="121"/>
      <c r="CN532" s="121"/>
      <c r="CO532" s="121"/>
      <c r="CP532" s="121"/>
      <c r="CQ532" s="121"/>
      <c r="CR532" s="121"/>
      <c r="CS532" s="121"/>
      <c r="CT532" s="121"/>
      <c r="CU532" s="121"/>
      <c r="CV532" s="127"/>
      <c r="CW532" s="21"/>
      <c r="CX532" s="129"/>
    </row>
    <row r="533" spans="1:102" ht="15" customHeight="1" x14ac:dyDescent="0.25">
      <c r="A533" s="214"/>
      <c r="B533" s="211"/>
      <c r="C533" s="217"/>
      <c r="D533" s="220"/>
      <c r="E533" s="223"/>
      <c r="F533" s="61" t="s">
        <v>30</v>
      </c>
      <c r="G533" s="40"/>
      <c r="H533" s="94"/>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c r="AG533" s="62"/>
      <c r="AH533" s="62"/>
      <c r="AI533" s="62"/>
      <c r="AJ533" s="95"/>
      <c r="AK533" s="121"/>
      <c r="AL533" s="121"/>
      <c r="AM533" s="121"/>
      <c r="AN533" s="121"/>
      <c r="AO533" s="121"/>
      <c r="AP533" s="121"/>
      <c r="AQ533" s="121"/>
      <c r="AR533" s="121"/>
      <c r="AS533" s="121"/>
      <c r="AT533" s="121"/>
      <c r="AU533" s="121"/>
      <c r="AV533" s="121"/>
      <c r="AW533" s="121"/>
      <c r="AX533" s="121"/>
      <c r="AY533" s="121"/>
      <c r="AZ533" s="121"/>
      <c r="BA533" s="121"/>
      <c r="BB533" s="121"/>
      <c r="BC533" s="121"/>
      <c r="BD533" s="121"/>
      <c r="BE533" s="121"/>
      <c r="BF533" s="121"/>
      <c r="BG533" s="121"/>
      <c r="BH533" s="121"/>
      <c r="BI533" s="121"/>
      <c r="BJ533" s="121"/>
      <c r="BK533" s="121"/>
      <c r="BL533" s="121"/>
      <c r="BM533" s="121"/>
      <c r="BN533" s="121"/>
      <c r="BO533" s="121"/>
      <c r="BP533" s="121"/>
      <c r="BQ533" s="121"/>
      <c r="BR533" s="121"/>
      <c r="BS533" s="121"/>
      <c r="BT533" s="121"/>
      <c r="BU533" s="121"/>
      <c r="BV533" s="121"/>
      <c r="BW533" s="121"/>
      <c r="BX533" s="121"/>
      <c r="BY533" s="121"/>
      <c r="BZ533" s="121"/>
      <c r="CA533" s="121"/>
      <c r="CB533" s="121"/>
      <c r="CC533" s="121"/>
      <c r="CD533" s="121"/>
      <c r="CE533" s="121"/>
      <c r="CF533" s="121"/>
      <c r="CG533" s="121"/>
      <c r="CH533" s="121"/>
      <c r="CI533" s="121"/>
      <c r="CJ533" s="121"/>
      <c r="CK533" s="121"/>
      <c r="CL533" s="121"/>
      <c r="CM533" s="121"/>
      <c r="CN533" s="121"/>
      <c r="CO533" s="121"/>
      <c r="CP533" s="121"/>
      <c r="CQ533" s="121"/>
      <c r="CR533" s="121"/>
      <c r="CS533" s="121"/>
      <c r="CT533" s="121"/>
      <c r="CU533" s="121"/>
      <c r="CV533" s="127"/>
      <c r="CW533" s="21"/>
      <c r="CX533" s="129"/>
    </row>
    <row r="534" spans="1:102" ht="15" customHeight="1" thickBot="1" x14ac:dyDescent="0.3">
      <c r="A534" s="215"/>
      <c r="B534" s="212"/>
      <c r="C534" s="218"/>
      <c r="D534" s="221"/>
      <c r="E534" s="224"/>
      <c r="F534" s="63" t="s">
        <v>31</v>
      </c>
      <c r="G534" s="43"/>
      <c r="H534" s="96"/>
      <c r="I534" s="64"/>
      <c r="J534" s="64"/>
      <c r="K534" s="64"/>
      <c r="L534" s="64"/>
      <c r="M534" s="64"/>
      <c r="N534" s="64"/>
      <c r="O534" s="64"/>
      <c r="P534" s="64"/>
      <c r="Q534" s="64"/>
      <c r="R534" s="64"/>
      <c r="S534" s="64"/>
      <c r="T534" s="64"/>
      <c r="U534" s="64"/>
      <c r="V534" s="64"/>
      <c r="W534" s="64"/>
      <c r="X534" s="64"/>
      <c r="Y534" s="64"/>
      <c r="Z534" s="64"/>
      <c r="AA534" s="64"/>
      <c r="AB534" s="64"/>
      <c r="AC534" s="64"/>
      <c r="AD534" s="64"/>
      <c r="AE534" s="64"/>
      <c r="AF534" s="64"/>
      <c r="AG534" s="64"/>
      <c r="AH534" s="64"/>
      <c r="AI534" s="64"/>
      <c r="AJ534" s="97"/>
      <c r="AK534" s="122"/>
      <c r="AL534" s="122"/>
      <c r="AM534" s="122"/>
      <c r="AN534" s="122"/>
      <c r="AO534" s="122"/>
      <c r="AP534" s="122"/>
      <c r="AQ534" s="122"/>
      <c r="AR534" s="122"/>
      <c r="AS534" s="122"/>
      <c r="AT534" s="122"/>
      <c r="AU534" s="122"/>
      <c r="AV534" s="122"/>
      <c r="AW534" s="122"/>
      <c r="AX534" s="122"/>
      <c r="AY534" s="122"/>
      <c r="AZ534" s="122"/>
      <c r="BA534" s="122"/>
      <c r="BB534" s="122"/>
      <c r="BC534" s="122"/>
      <c r="BD534" s="122"/>
      <c r="BE534" s="122"/>
      <c r="BF534" s="122"/>
      <c r="BG534" s="122"/>
      <c r="BH534" s="122"/>
      <c r="BI534" s="122"/>
      <c r="BJ534" s="122"/>
      <c r="BK534" s="122"/>
      <c r="BL534" s="122"/>
      <c r="BM534" s="122"/>
      <c r="BN534" s="122"/>
      <c r="BO534" s="122"/>
      <c r="BP534" s="122"/>
      <c r="BQ534" s="122"/>
      <c r="BR534" s="122"/>
      <c r="BS534" s="122"/>
      <c r="BT534" s="122"/>
      <c r="BU534" s="122"/>
      <c r="BV534" s="122"/>
      <c r="BW534" s="122"/>
      <c r="BX534" s="122"/>
      <c r="BY534" s="122"/>
      <c r="BZ534" s="122"/>
      <c r="CA534" s="122"/>
      <c r="CB534" s="122"/>
      <c r="CC534" s="122"/>
      <c r="CD534" s="122"/>
      <c r="CE534" s="122"/>
      <c r="CF534" s="122"/>
      <c r="CG534" s="122"/>
      <c r="CH534" s="122"/>
      <c r="CI534" s="122"/>
      <c r="CJ534" s="122"/>
      <c r="CK534" s="122"/>
      <c r="CL534" s="122"/>
      <c r="CM534" s="122"/>
      <c r="CN534" s="122"/>
      <c r="CO534" s="122"/>
      <c r="CP534" s="122"/>
      <c r="CQ534" s="122"/>
      <c r="CR534" s="122"/>
      <c r="CS534" s="122"/>
      <c r="CT534" s="122"/>
      <c r="CU534" s="122"/>
      <c r="CV534" s="128"/>
      <c r="CW534" s="21"/>
      <c r="CX534" s="129"/>
    </row>
    <row r="535" spans="1:102" ht="15" customHeight="1" thickBot="1" x14ac:dyDescent="0.3">
      <c r="A535" s="213"/>
      <c r="B535" s="113" t="s">
        <v>17</v>
      </c>
      <c r="C535" s="216"/>
      <c r="D535" s="219"/>
      <c r="E535" s="222"/>
      <c r="F535" s="42" t="s">
        <v>18</v>
      </c>
      <c r="G535" s="22" t="str">
        <f t="shared" ref="G535" si="172">IF(COUNTIF(I535:CV537,"&gt;0"),"Yes","No")</f>
        <v>No</v>
      </c>
      <c r="H535" s="87"/>
      <c r="I535" s="84"/>
      <c r="J535" s="83"/>
      <c r="K535" s="83"/>
      <c r="L535" s="83"/>
      <c r="M535" s="83"/>
      <c r="N535" s="84"/>
      <c r="O535" s="84"/>
      <c r="P535" s="84"/>
      <c r="Q535" s="84"/>
      <c r="R535" s="84"/>
      <c r="S535" s="84"/>
      <c r="T535" s="84"/>
      <c r="U535" s="84"/>
      <c r="V535" s="84"/>
      <c r="W535" s="84"/>
      <c r="X535" s="84"/>
      <c r="Y535" s="84"/>
      <c r="Z535" s="84"/>
      <c r="AA535" s="84"/>
      <c r="AB535" s="84"/>
      <c r="AC535" s="84"/>
      <c r="AD535" s="84"/>
      <c r="AE535" s="84"/>
      <c r="AF535" s="84"/>
      <c r="AG535" s="84"/>
      <c r="AH535" s="84"/>
      <c r="AI535" s="84"/>
      <c r="AJ535" s="88"/>
      <c r="AK535" s="117"/>
      <c r="AL535" s="117"/>
      <c r="AM535" s="117"/>
      <c r="AN535" s="117"/>
      <c r="AO535" s="117"/>
      <c r="AP535" s="117"/>
      <c r="AQ535" s="117"/>
      <c r="AR535" s="117"/>
      <c r="AS535" s="117"/>
      <c r="AT535" s="117"/>
      <c r="AU535" s="117"/>
      <c r="AV535" s="117"/>
      <c r="AW535" s="117"/>
      <c r="AX535" s="117"/>
      <c r="AY535" s="117"/>
      <c r="AZ535" s="117"/>
      <c r="BA535" s="117"/>
      <c r="BB535" s="117"/>
      <c r="BC535" s="117"/>
      <c r="BD535" s="117"/>
      <c r="BE535" s="117"/>
      <c r="BF535" s="117"/>
      <c r="BG535" s="117"/>
      <c r="BH535" s="117"/>
      <c r="BI535" s="117"/>
      <c r="BJ535" s="117"/>
      <c r="BK535" s="117"/>
      <c r="BL535" s="117"/>
      <c r="BM535" s="117"/>
      <c r="BN535" s="117"/>
      <c r="BO535" s="117"/>
      <c r="BP535" s="117"/>
      <c r="BQ535" s="117"/>
      <c r="BR535" s="117"/>
      <c r="BS535" s="117"/>
      <c r="BT535" s="117"/>
      <c r="BU535" s="117"/>
      <c r="BV535" s="117"/>
      <c r="BW535" s="117"/>
      <c r="BX535" s="117"/>
      <c r="BY535" s="117"/>
      <c r="BZ535" s="117"/>
      <c r="CA535" s="117"/>
      <c r="CB535" s="117"/>
      <c r="CC535" s="117"/>
      <c r="CD535" s="117"/>
      <c r="CE535" s="117"/>
      <c r="CF535" s="117"/>
      <c r="CG535" s="117"/>
      <c r="CH535" s="117"/>
      <c r="CI535" s="117"/>
      <c r="CJ535" s="117"/>
      <c r="CK535" s="117"/>
      <c r="CL535" s="117"/>
      <c r="CM535" s="117"/>
      <c r="CN535" s="117"/>
      <c r="CO535" s="117"/>
      <c r="CP535" s="117"/>
      <c r="CQ535" s="117"/>
      <c r="CR535" s="117"/>
      <c r="CS535" s="117"/>
      <c r="CT535" s="117"/>
      <c r="CU535" s="117"/>
      <c r="CV535" s="123"/>
      <c r="CW535" s="21"/>
      <c r="CX535" s="129"/>
    </row>
    <row r="536" spans="1:102" ht="15" customHeight="1" thickBot="1" x14ac:dyDescent="0.3">
      <c r="A536" s="214"/>
      <c r="B536" s="114"/>
      <c r="C536" s="217"/>
      <c r="D536" s="220"/>
      <c r="E536" s="223"/>
      <c r="F536" s="28" t="s">
        <v>20</v>
      </c>
      <c r="G536" s="40"/>
      <c r="H536" s="87"/>
      <c r="I536" s="26"/>
      <c r="J536" s="81"/>
      <c r="K536" s="81"/>
      <c r="L536" s="81"/>
      <c r="M536" s="81"/>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89"/>
      <c r="AK536" s="118"/>
      <c r="AL536" s="118"/>
      <c r="AM536" s="118"/>
      <c r="AN536" s="118"/>
      <c r="AO536" s="118"/>
      <c r="AP536" s="118"/>
      <c r="AQ536" s="118"/>
      <c r="AR536" s="118"/>
      <c r="AS536" s="118"/>
      <c r="AT536" s="118"/>
      <c r="AU536" s="118"/>
      <c r="AV536" s="118"/>
      <c r="AW536" s="118"/>
      <c r="AX536" s="118"/>
      <c r="AY536" s="118"/>
      <c r="AZ536" s="118"/>
      <c r="BA536" s="118"/>
      <c r="BB536" s="118"/>
      <c r="BC536" s="118"/>
      <c r="BD536" s="118"/>
      <c r="BE536" s="118"/>
      <c r="BF536" s="118"/>
      <c r="BG536" s="118"/>
      <c r="BH536" s="118"/>
      <c r="BI536" s="118"/>
      <c r="BJ536" s="118"/>
      <c r="BK536" s="118"/>
      <c r="BL536" s="118"/>
      <c r="BM536" s="118"/>
      <c r="BN536" s="118"/>
      <c r="BO536" s="118"/>
      <c r="BP536" s="118"/>
      <c r="BQ536" s="118"/>
      <c r="BR536" s="118"/>
      <c r="BS536" s="118"/>
      <c r="BT536" s="118"/>
      <c r="BU536" s="118"/>
      <c r="BV536" s="118"/>
      <c r="BW536" s="118"/>
      <c r="BX536" s="118"/>
      <c r="BY536" s="118"/>
      <c r="BZ536" s="118"/>
      <c r="CA536" s="118"/>
      <c r="CB536" s="118"/>
      <c r="CC536" s="118"/>
      <c r="CD536" s="118"/>
      <c r="CE536" s="118"/>
      <c r="CF536" s="118"/>
      <c r="CG536" s="118"/>
      <c r="CH536" s="118"/>
      <c r="CI536" s="118"/>
      <c r="CJ536" s="118"/>
      <c r="CK536" s="118"/>
      <c r="CL536" s="118"/>
      <c r="CM536" s="118"/>
      <c r="CN536" s="118"/>
      <c r="CO536" s="118"/>
      <c r="CP536" s="118"/>
      <c r="CQ536" s="118"/>
      <c r="CR536" s="118"/>
      <c r="CS536" s="118"/>
      <c r="CT536" s="118"/>
      <c r="CU536" s="118"/>
      <c r="CV536" s="124"/>
      <c r="CW536" s="21"/>
      <c r="CX536" s="129"/>
    </row>
    <row r="537" spans="1:102" ht="15" customHeight="1" thickBot="1" x14ac:dyDescent="0.3">
      <c r="A537" s="214"/>
      <c r="B537" s="113" t="s">
        <v>21</v>
      </c>
      <c r="C537" s="217"/>
      <c r="D537" s="220"/>
      <c r="E537" s="223"/>
      <c r="F537" s="28" t="s">
        <v>22</v>
      </c>
      <c r="G537" s="40"/>
      <c r="H537" s="87"/>
      <c r="I537" s="26"/>
      <c r="J537" s="81"/>
      <c r="K537" s="81"/>
      <c r="L537" s="81"/>
      <c r="M537" s="81"/>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89"/>
      <c r="AK537" s="118"/>
      <c r="AL537" s="118"/>
      <c r="AM537" s="118"/>
      <c r="AN537" s="118"/>
      <c r="AO537" s="118"/>
      <c r="AP537" s="118"/>
      <c r="AQ537" s="118"/>
      <c r="AR537" s="118"/>
      <c r="AS537" s="118"/>
      <c r="AT537" s="118"/>
      <c r="AU537" s="118"/>
      <c r="AV537" s="118"/>
      <c r="AW537" s="118"/>
      <c r="AX537" s="118"/>
      <c r="AY537" s="118"/>
      <c r="AZ537" s="118"/>
      <c r="BA537" s="118"/>
      <c r="BB537" s="118"/>
      <c r="BC537" s="118"/>
      <c r="BD537" s="118"/>
      <c r="BE537" s="118"/>
      <c r="BF537" s="118"/>
      <c r="BG537" s="118"/>
      <c r="BH537" s="118"/>
      <c r="BI537" s="118"/>
      <c r="BJ537" s="118"/>
      <c r="BK537" s="118"/>
      <c r="BL537" s="118"/>
      <c r="BM537" s="118"/>
      <c r="BN537" s="118"/>
      <c r="BO537" s="118"/>
      <c r="BP537" s="118"/>
      <c r="BQ537" s="118"/>
      <c r="BR537" s="118"/>
      <c r="BS537" s="118"/>
      <c r="BT537" s="118"/>
      <c r="BU537" s="118"/>
      <c r="BV537" s="118"/>
      <c r="BW537" s="118"/>
      <c r="BX537" s="118"/>
      <c r="BY537" s="118"/>
      <c r="BZ537" s="118"/>
      <c r="CA537" s="118"/>
      <c r="CB537" s="118"/>
      <c r="CC537" s="118"/>
      <c r="CD537" s="118"/>
      <c r="CE537" s="118"/>
      <c r="CF537" s="118"/>
      <c r="CG537" s="118"/>
      <c r="CH537" s="118"/>
      <c r="CI537" s="118"/>
      <c r="CJ537" s="118"/>
      <c r="CK537" s="118"/>
      <c r="CL537" s="118"/>
      <c r="CM537" s="118"/>
      <c r="CN537" s="118"/>
      <c r="CO537" s="118"/>
      <c r="CP537" s="118"/>
      <c r="CQ537" s="118"/>
      <c r="CR537" s="118"/>
      <c r="CS537" s="118"/>
      <c r="CT537" s="118"/>
      <c r="CU537" s="118"/>
      <c r="CV537" s="124"/>
      <c r="CW537" s="21"/>
      <c r="CX537" s="129"/>
    </row>
    <row r="538" spans="1:102" ht="15" customHeight="1" x14ac:dyDescent="0.25">
      <c r="A538" s="214"/>
      <c r="B538" s="210"/>
      <c r="C538" s="217"/>
      <c r="D538" s="220"/>
      <c r="E538" s="223"/>
      <c r="F538" s="29" t="s">
        <v>23</v>
      </c>
      <c r="G538" s="131" t="str">
        <f t="shared" ref="G538" si="173">IF(COUNTIF(I538:CV540,"&gt;0"),"Yes","No")</f>
        <v>No</v>
      </c>
      <c r="H538" s="90"/>
      <c r="I538" s="27"/>
      <c r="J538" s="82"/>
      <c r="K538" s="82"/>
      <c r="L538" s="82"/>
      <c r="M538" s="82"/>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91"/>
      <c r="AK538" s="119"/>
      <c r="AL538" s="119"/>
      <c r="AM538" s="119"/>
      <c r="AN538" s="119"/>
      <c r="AO538" s="119"/>
      <c r="AP538" s="119"/>
      <c r="AQ538" s="119"/>
      <c r="AR538" s="119"/>
      <c r="AS538" s="119"/>
      <c r="AT538" s="119"/>
      <c r="AU538" s="119"/>
      <c r="AV538" s="119"/>
      <c r="AW538" s="119"/>
      <c r="AX538" s="119"/>
      <c r="AY538" s="119"/>
      <c r="AZ538" s="119"/>
      <c r="BA538" s="119"/>
      <c r="BB538" s="119"/>
      <c r="BC538" s="119"/>
      <c r="BD538" s="119"/>
      <c r="BE538" s="119"/>
      <c r="BF538" s="119"/>
      <c r="BG538" s="119"/>
      <c r="BH538" s="119"/>
      <c r="BI538" s="119"/>
      <c r="BJ538" s="119"/>
      <c r="BK538" s="119"/>
      <c r="BL538" s="119"/>
      <c r="BM538" s="119"/>
      <c r="BN538" s="119"/>
      <c r="BO538" s="119"/>
      <c r="BP538" s="119"/>
      <c r="BQ538" s="119"/>
      <c r="BR538" s="119"/>
      <c r="BS538" s="119"/>
      <c r="BT538" s="119"/>
      <c r="BU538" s="119"/>
      <c r="BV538" s="119"/>
      <c r="BW538" s="119"/>
      <c r="BX538" s="119"/>
      <c r="BY538" s="119"/>
      <c r="BZ538" s="119"/>
      <c r="CA538" s="119"/>
      <c r="CB538" s="119"/>
      <c r="CC538" s="119"/>
      <c r="CD538" s="119"/>
      <c r="CE538" s="119"/>
      <c r="CF538" s="119"/>
      <c r="CG538" s="119"/>
      <c r="CH538" s="119"/>
      <c r="CI538" s="119"/>
      <c r="CJ538" s="119"/>
      <c r="CK538" s="119"/>
      <c r="CL538" s="119"/>
      <c r="CM538" s="119"/>
      <c r="CN538" s="119"/>
      <c r="CO538" s="119"/>
      <c r="CP538" s="119"/>
      <c r="CQ538" s="119"/>
      <c r="CR538" s="119"/>
      <c r="CS538" s="119"/>
      <c r="CT538" s="119"/>
      <c r="CU538" s="119"/>
      <c r="CV538" s="125"/>
      <c r="CW538" s="21"/>
      <c r="CX538" s="129"/>
    </row>
    <row r="539" spans="1:102" ht="15" customHeight="1" x14ac:dyDescent="0.25">
      <c r="A539" s="214"/>
      <c r="B539" s="211"/>
      <c r="C539" s="217"/>
      <c r="D539" s="220"/>
      <c r="E539" s="223"/>
      <c r="F539" s="29" t="s">
        <v>24</v>
      </c>
      <c r="G539" s="40"/>
      <c r="H539" s="90"/>
      <c r="I539" s="27"/>
      <c r="J539" s="82"/>
      <c r="K539" s="82"/>
      <c r="L539" s="82"/>
      <c r="M539" s="82"/>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91"/>
      <c r="AK539" s="119"/>
      <c r="AL539" s="119"/>
      <c r="AM539" s="119"/>
      <c r="AN539" s="119"/>
      <c r="AO539" s="119"/>
      <c r="AP539" s="119"/>
      <c r="AQ539" s="119"/>
      <c r="AR539" s="119"/>
      <c r="AS539" s="119"/>
      <c r="AT539" s="119"/>
      <c r="AU539" s="119"/>
      <c r="AV539" s="119"/>
      <c r="AW539" s="119"/>
      <c r="AX539" s="119"/>
      <c r="AY539" s="119"/>
      <c r="AZ539" s="119"/>
      <c r="BA539" s="119"/>
      <c r="BB539" s="119"/>
      <c r="BC539" s="119"/>
      <c r="BD539" s="119"/>
      <c r="BE539" s="119"/>
      <c r="BF539" s="119"/>
      <c r="BG539" s="119"/>
      <c r="BH539" s="119"/>
      <c r="BI539" s="119"/>
      <c r="BJ539" s="119"/>
      <c r="BK539" s="119"/>
      <c r="BL539" s="119"/>
      <c r="BM539" s="119"/>
      <c r="BN539" s="119"/>
      <c r="BO539" s="119"/>
      <c r="BP539" s="119"/>
      <c r="BQ539" s="119"/>
      <c r="BR539" s="119"/>
      <c r="BS539" s="119"/>
      <c r="BT539" s="119"/>
      <c r="BU539" s="119"/>
      <c r="BV539" s="119"/>
      <c r="BW539" s="119"/>
      <c r="BX539" s="119"/>
      <c r="BY539" s="119"/>
      <c r="BZ539" s="119"/>
      <c r="CA539" s="119"/>
      <c r="CB539" s="119"/>
      <c r="CC539" s="119"/>
      <c r="CD539" s="119"/>
      <c r="CE539" s="119"/>
      <c r="CF539" s="119"/>
      <c r="CG539" s="119"/>
      <c r="CH539" s="119"/>
      <c r="CI539" s="119"/>
      <c r="CJ539" s="119"/>
      <c r="CK539" s="119"/>
      <c r="CL539" s="119"/>
      <c r="CM539" s="119"/>
      <c r="CN539" s="119"/>
      <c r="CO539" s="119"/>
      <c r="CP539" s="119"/>
      <c r="CQ539" s="119"/>
      <c r="CR539" s="119"/>
      <c r="CS539" s="119"/>
      <c r="CT539" s="119"/>
      <c r="CU539" s="119"/>
      <c r="CV539" s="125"/>
      <c r="CW539" s="21"/>
      <c r="CX539" s="129"/>
    </row>
    <row r="540" spans="1:102" ht="15" customHeight="1" thickBot="1" x14ac:dyDescent="0.3">
      <c r="A540" s="214"/>
      <c r="B540" s="211"/>
      <c r="C540" s="217"/>
      <c r="D540" s="220"/>
      <c r="E540" s="223"/>
      <c r="F540" s="29" t="s">
        <v>25</v>
      </c>
      <c r="G540" s="40"/>
      <c r="H540" s="90"/>
      <c r="I540" s="27"/>
      <c r="J540" s="82"/>
      <c r="K540" s="82"/>
      <c r="L540" s="82"/>
      <c r="M540" s="82"/>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91"/>
      <c r="AK540" s="119"/>
      <c r="AL540" s="119"/>
      <c r="AM540" s="119"/>
      <c r="AN540" s="119"/>
      <c r="AO540" s="119"/>
      <c r="AP540" s="119"/>
      <c r="AQ540" s="119"/>
      <c r="AR540" s="119"/>
      <c r="AS540" s="119"/>
      <c r="AT540" s="119"/>
      <c r="AU540" s="119"/>
      <c r="AV540" s="119"/>
      <c r="AW540" s="119"/>
      <c r="AX540" s="119"/>
      <c r="AY540" s="119"/>
      <c r="AZ540" s="119"/>
      <c r="BA540" s="119"/>
      <c r="BB540" s="119"/>
      <c r="BC540" s="119"/>
      <c r="BD540" s="119"/>
      <c r="BE540" s="119"/>
      <c r="BF540" s="119"/>
      <c r="BG540" s="119"/>
      <c r="BH540" s="119"/>
      <c r="BI540" s="119"/>
      <c r="BJ540" s="119"/>
      <c r="BK540" s="119"/>
      <c r="BL540" s="119"/>
      <c r="BM540" s="119"/>
      <c r="BN540" s="119"/>
      <c r="BO540" s="119"/>
      <c r="BP540" s="119"/>
      <c r="BQ540" s="119"/>
      <c r="BR540" s="119"/>
      <c r="BS540" s="119"/>
      <c r="BT540" s="119"/>
      <c r="BU540" s="119"/>
      <c r="BV540" s="119"/>
      <c r="BW540" s="119"/>
      <c r="BX540" s="119"/>
      <c r="BY540" s="119"/>
      <c r="BZ540" s="119"/>
      <c r="CA540" s="119"/>
      <c r="CB540" s="119"/>
      <c r="CC540" s="119"/>
      <c r="CD540" s="119"/>
      <c r="CE540" s="119"/>
      <c r="CF540" s="119"/>
      <c r="CG540" s="119"/>
      <c r="CH540" s="119"/>
      <c r="CI540" s="119"/>
      <c r="CJ540" s="119"/>
      <c r="CK540" s="119"/>
      <c r="CL540" s="119"/>
      <c r="CM540" s="119"/>
      <c r="CN540" s="119"/>
      <c r="CO540" s="119"/>
      <c r="CP540" s="119"/>
      <c r="CQ540" s="119"/>
      <c r="CR540" s="119"/>
      <c r="CS540" s="119"/>
      <c r="CT540" s="119"/>
      <c r="CU540" s="119"/>
      <c r="CV540" s="125"/>
      <c r="CW540" s="21"/>
      <c r="CX540" s="129"/>
    </row>
    <row r="541" spans="1:102" ht="15" customHeight="1" x14ac:dyDescent="0.25">
      <c r="A541" s="214"/>
      <c r="B541" s="211"/>
      <c r="C541" s="217"/>
      <c r="D541" s="220"/>
      <c r="E541" s="223"/>
      <c r="F541" s="30" t="s">
        <v>26</v>
      </c>
      <c r="G541" s="132" t="str">
        <f t="shared" ref="G541" si="174">IF(COUNTIF(I541:CV543,"&gt;0"),"Yes","No")</f>
        <v>No</v>
      </c>
      <c r="H541" s="92"/>
      <c r="I541" s="80"/>
      <c r="J541" s="80"/>
      <c r="K541" s="80"/>
      <c r="L541" s="80"/>
      <c r="M541" s="80"/>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93"/>
      <c r="AK541" s="120"/>
      <c r="AL541" s="120"/>
      <c r="AM541" s="120"/>
      <c r="AN541" s="120"/>
      <c r="AO541" s="120"/>
      <c r="AP541" s="120"/>
      <c r="AQ541" s="120"/>
      <c r="AR541" s="120"/>
      <c r="AS541" s="120"/>
      <c r="AT541" s="120"/>
      <c r="AU541" s="120"/>
      <c r="AV541" s="120"/>
      <c r="AW541" s="120"/>
      <c r="AX541" s="120"/>
      <c r="AY541" s="120"/>
      <c r="AZ541" s="120"/>
      <c r="BA541" s="120"/>
      <c r="BB541" s="120"/>
      <c r="BC541" s="120"/>
      <c r="BD541" s="120"/>
      <c r="BE541" s="120"/>
      <c r="BF541" s="120"/>
      <c r="BG541" s="120"/>
      <c r="BH541" s="120"/>
      <c r="BI541" s="120"/>
      <c r="BJ541" s="120"/>
      <c r="BK541" s="120"/>
      <c r="BL541" s="120"/>
      <c r="BM541" s="120"/>
      <c r="BN541" s="120"/>
      <c r="BO541" s="120"/>
      <c r="BP541" s="120"/>
      <c r="BQ541" s="120"/>
      <c r="BR541" s="120"/>
      <c r="BS541" s="120"/>
      <c r="BT541" s="120"/>
      <c r="BU541" s="120"/>
      <c r="BV541" s="120"/>
      <c r="BW541" s="120"/>
      <c r="BX541" s="120"/>
      <c r="BY541" s="120"/>
      <c r="BZ541" s="120"/>
      <c r="CA541" s="120"/>
      <c r="CB541" s="120"/>
      <c r="CC541" s="120"/>
      <c r="CD541" s="120"/>
      <c r="CE541" s="120"/>
      <c r="CF541" s="120"/>
      <c r="CG541" s="120"/>
      <c r="CH541" s="120"/>
      <c r="CI541" s="120"/>
      <c r="CJ541" s="120"/>
      <c r="CK541" s="120"/>
      <c r="CL541" s="120"/>
      <c r="CM541" s="120"/>
      <c r="CN541" s="120"/>
      <c r="CO541" s="120"/>
      <c r="CP541" s="120"/>
      <c r="CQ541" s="120"/>
      <c r="CR541" s="120"/>
      <c r="CS541" s="120"/>
      <c r="CT541" s="120"/>
      <c r="CU541" s="120"/>
      <c r="CV541" s="126"/>
      <c r="CW541" s="21"/>
      <c r="CX541" s="129"/>
    </row>
    <row r="542" spans="1:102" ht="15" customHeight="1" x14ac:dyDescent="0.25">
      <c r="A542" s="214"/>
      <c r="B542" s="211"/>
      <c r="C542" s="217"/>
      <c r="D542" s="220"/>
      <c r="E542" s="223"/>
      <c r="F542" s="30" t="s">
        <v>27</v>
      </c>
      <c r="G542" s="40"/>
      <c r="H542" s="92"/>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93"/>
      <c r="AK542" s="120"/>
      <c r="AL542" s="120"/>
      <c r="AM542" s="120"/>
      <c r="AN542" s="120"/>
      <c r="AO542" s="120"/>
      <c r="AP542" s="120"/>
      <c r="AQ542" s="120"/>
      <c r="AR542" s="120"/>
      <c r="AS542" s="120"/>
      <c r="AT542" s="120"/>
      <c r="AU542" s="120"/>
      <c r="AV542" s="120"/>
      <c r="AW542" s="120"/>
      <c r="AX542" s="120"/>
      <c r="AY542" s="120"/>
      <c r="AZ542" s="120"/>
      <c r="BA542" s="120"/>
      <c r="BB542" s="120"/>
      <c r="BC542" s="120"/>
      <c r="BD542" s="120"/>
      <c r="BE542" s="120"/>
      <c r="BF542" s="120"/>
      <c r="BG542" s="120"/>
      <c r="BH542" s="120"/>
      <c r="BI542" s="120"/>
      <c r="BJ542" s="120"/>
      <c r="BK542" s="120"/>
      <c r="BL542" s="120"/>
      <c r="BM542" s="120"/>
      <c r="BN542" s="120"/>
      <c r="BO542" s="120"/>
      <c r="BP542" s="120"/>
      <c r="BQ542" s="120"/>
      <c r="BR542" s="120"/>
      <c r="BS542" s="120"/>
      <c r="BT542" s="120"/>
      <c r="BU542" s="120"/>
      <c r="BV542" s="120"/>
      <c r="BW542" s="120"/>
      <c r="BX542" s="120"/>
      <c r="BY542" s="120"/>
      <c r="BZ542" s="120"/>
      <c r="CA542" s="120"/>
      <c r="CB542" s="120"/>
      <c r="CC542" s="120"/>
      <c r="CD542" s="120"/>
      <c r="CE542" s="120"/>
      <c r="CF542" s="120"/>
      <c r="CG542" s="120"/>
      <c r="CH542" s="120"/>
      <c r="CI542" s="120"/>
      <c r="CJ542" s="120"/>
      <c r="CK542" s="120"/>
      <c r="CL542" s="120"/>
      <c r="CM542" s="120"/>
      <c r="CN542" s="120"/>
      <c r="CO542" s="120"/>
      <c r="CP542" s="120"/>
      <c r="CQ542" s="120"/>
      <c r="CR542" s="120"/>
      <c r="CS542" s="120"/>
      <c r="CT542" s="120"/>
      <c r="CU542" s="120"/>
      <c r="CV542" s="126"/>
      <c r="CW542" s="21"/>
      <c r="CX542" s="129"/>
    </row>
    <row r="543" spans="1:102" ht="15" customHeight="1" thickBot="1" x14ac:dyDescent="0.3">
      <c r="A543" s="214"/>
      <c r="B543" s="211"/>
      <c r="C543" s="217"/>
      <c r="D543" s="220"/>
      <c r="E543" s="223"/>
      <c r="F543" s="30" t="s">
        <v>28</v>
      </c>
      <c r="G543" s="40"/>
      <c r="H543" s="92"/>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93"/>
      <c r="AK543" s="120"/>
      <c r="AL543" s="120"/>
      <c r="AM543" s="120"/>
      <c r="AN543" s="120"/>
      <c r="AO543" s="120"/>
      <c r="AP543" s="120"/>
      <c r="AQ543" s="120"/>
      <c r="AR543" s="120"/>
      <c r="AS543" s="120"/>
      <c r="AT543" s="120"/>
      <c r="AU543" s="120"/>
      <c r="AV543" s="120"/>
      <c r="AW543" s="120"/>
      <c r="AX543" s="120"/>
      <c r="AY543" s="120"/>
      <c r="AZ543" s="120"/>
      <c r="BA543" s="120"/>
      <c r="BB543" s="120"/>
      <c r="BC543" s="120"/>
      <c r="BD543" s="120"/>
      <c r="BE543" s="120"/>
      <c r="BF543" s="120"/>
      <c r="BG543" s="120"/>
      <c r="BH543" s="120"/>
      <c r="BI543" s="120"/>
      <c r="BJ543" s="120"/>
      <c r="BK543" s="120"/>
      <c r="BL543" s="120"/>
      <c r="BM543" s="120"/>
      <c r="BN543" s="120"/>
      <c r="BO543" s="120"/>
      <c r="BP543" s="120"/>
      <c r="BQ543" s="120"/>
      <c r="BR543" s="120"/>
      <c r="BS543" s="120"/>
      <c r="BT543" s="120"/>
      <c r="BU543" s="120"/>
      <c r="BV543" s="120"/>
      <c r="BW543" s="120"/>
      <c r="BX543" s="120"/>
      <c r="BY543" s="120"/>
      <c r="BZ543" s="120"/>
      <c r="CA543" s="120"/>
      <c r="CB543" s="120"/>
      <c r="CC543" s="120"/>
      <c r="CD543" s="120"/>
      <c r="CE543" s="120"/>
      <c r="CF543" s="120"/>
      <c r="CG543" s="120"/>
      <c r="CH543" s="120"/>
      <c r="CI543" s="120"/>
      <c r="CJ543" s="120"/>
      <c r="CK543" s="120"/>
      <c r="CL543" s="120"/>
      <c r="CM543" s="120"/>
      <c r="CN543" s="120"/>
      <c r="CO543" s="120"/>
      <c r="CP543" s="120"/>
      <c r="CQ543" s="120"/>
      <c r="CR543" s="120"/>
      <c r="CS543" s="120"/>
      <c r="CT543" s="120"/>
      <c r="CU543" s="120"/>
      <c r="CV543" s="126"/>
      <c r="CW543" s="21"/>
      <c r="CX543" s="129"/>
    </row>
    <row r="544" spans="1:102" ht="15" customHeight="1" x14ac:dyDescent="0.25">
      <c r="A544" s="214"/>
      <c r="B544" s="211"/>
      <c r="C544" s="217"/>
      <c r="D544" s="220"/>
      <c r="E544" s="223"/>
      <c r="F544" s="61" t="s">
        <v>29</v>
      </c>
      <c r="G544" s="133" t="str">
        <f t="shared" ref="G544" si="175">IF(COUNTIF(I544:CV546,"&gt;0"),"Yes","No")</f>
        <v>No</v>
      </c>
      <c r="H544" s="94"/>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95"/>
      <c r="AK544" s="121"/>
      <c r="AL544" s="121"/>
      <c r="AM544" s="121"/>
      <c r="AN544" s="121"/>
      <c r="AO544" s="121"/>
      <c r="AP544" s="121"/>
      <c r="AQ544" s="121"/>
      <c r="AR544" s="121"/>
      <c r="AS544" s="121"/>
      <c r="AT544" s="121"/>
      <c r="AU544" s="121"/>
      <c r="AV544" s="121"/>
      <c r="AW544" s="121"/>
      <c r="AX544" s="121"/>
      <c r="AY544" s="121"/>
      <c r="AZ544" s="121"/>
      <c r="BA544" s="121"/>
      <c r="BB544" s="121"/>
      <c r="BC544" s="121"/>
      <c r="BD544" s="121"/>
      <c r="BE544" s="121"/>
      <c r="BF544" s="121"/>
      <c r="BG544" s="121"/>
      <c r="BH544" s="121"/>
      <c r="BI544" s="121"/>
      <c r="BJ544" s="121"/>
      <c r="BK544" s="121"/>
      <c r="BL544" s="121"/>
      <c r="BM544" s="121"/>
      <c r="BN544" s="121"/>
      <c r="BO544" s="121"/>
      <c r="BP544" s="121"/>
      <c r="BQ544" s="121"/>
      <c r="BR544" s="121"/>
      <c r="BS544" s="121"/>
      <c r="BT544" s="121"/>
      <c r="BU544" s="121"/>
      <c r="BV544" s="121"/>
      <c r="BW544" s="121"/>
      <c r="BX544" s="121"/>
      <c r="BY544" s="121"/>
      <c r="BZ544" s="121"/>
      <c r="CA544" s="121"/>
      <c r="CB544" s="121"/>
      <c r="CC544" s="121"/>
      <c r="CD544" s="121"/>
      <c r="CE544" s="121"/>
      <c r="CF544" s="121"/>
      <c r="CG544" s="121"/>
      <c r="CH544" s="121"/>
      <c r="CI544" s="121"/>
      <c r="CJ544" s="121"/>
      <c r="CK544" s="121"/>
      <c r="CL544" s="121"/>
      <c r="CM544" s="121"/>
      <c r="CN544" s="121"/>
      <c r="CO544" s="121"/>
      <c r="CP544" s="121"/>
      <c r="CQ544" s="121"/>
      <c r="CR544" s="121"/>
      <c r="CS544" s="121"/>
      <c r="CT544" s="121"/>
      <c r="CU544" s="121"/>
      <c r="CV544" s="127"/>
      <c r="CW544" s="21"/>
      <c r="CX544" s="129"/>
    </row>
    <row r="545" spans="1:102" ht="15" customHeight="1" x14ac:dyDescent="0.25">
      <c r="A545" s="214"/>
      <c r="B545" s="211"/>
      <c r="C545" s="217"/>
      <c r="D545" s="220"/>
      <c r="E545" s="223"/>
      <c r="F545" s="61" t="s">
        <v>30</v>
      </c>
      <c r="G545" s="40"/>
      <c r="H545" s="94"/>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95"/>
      <c r="AK545" s="121"/>
      <c r="AL545" s="121"/>
      <c r="AM545" s="121"/>
      <c r="AN545" s="121"/>
      <c r="AO545" s="121"/>
      <c r="AP545" s="121"/>
      <c r="AQ545" s="121"/>
      <c r="AR545" s="121"/>
      <c r="AS545" s="121"/>
      <c r="AT545" s="121"/>
      <c r="AU545" s="121"/>
      <c r="AV545" s="121"/>
      <c r="AW545" s="121"/>
      <c r="AX545" s="121"/>
      <c r="AY545" s="121"/>
      <c r="AZ545" s="121"/>
      <c r="BA545" s="121"/>
      <c r="BB545" s="121"/>
      <c r="BC545" s="121"/>
      <c r="BD545" s="121"/>
      <c r="BE545" s="121"/>
      <c r="BF545" s="121"/>
      <c r="BG545" s="121"/>
      <c r="BH545" s="121"/>
      <c r="BI545" s="121"/>
      <c r="BJ545" s="121"/>
      <c r="BK545" s="121"/>
      <c r="BL545" s="121"/>
      <c r="BM545" s="121"/>
      <c r="BN545" s="121"/>
      <c r="BO545" s="121"/>
      <c r="BP545" s="121"/>
      <c r="BQ545" s="121"/>
      <c r="BR545" s="121"/>
      <c r="BS545" s="121"/>
      <c r="BT545" s="121"/>
      <c r="BU545" s="121"/>
      <c r="BV545" s="121"/>
      <c r="BW545" s="121"/>
      <c r="BX545" s="121"/>
      <c r="BY545" s="121"/>
      <c r="BZ545" s="121"/>
      <c r="CA545" s="121"/>
      <c r="CB545" s="121"/>
      <c r="CC545" s="121"/>
      <c r="CD545" s="121"/>
      <c r="CE545" s="121"/>
      <c r="CF545" s="121"/>
      <c r="CG545" s="121"/>
      <c r="CH545" s="121"/>
      <c r="CI545" s="121"/>
      <c r="CJ545" s="121"/>
      <c r="CK545" s="121"/>
      <c r="CL545" s="121"/>
      <c r="CM545" s="121"/>
      <c r="CN545" s="121"/>
      <c r="CO545" s="121"/>
      <c r="CP545" s="121"/>
      <c r="CQ545" s="121"/>
      <c r="CR545" s="121"/>
      <c r="CS545" s="121"/>
      <c r="CT545" s="121"/>
      <c r="CU545" s="121"/>
      <c r="CV545" s="127"/>
      <c r="CW545" s="21"/>
      <c r="CX545" s="129"/>
    </row>
    <row r="546" spans="1:102" ht="15" customHeight="1" thickBot="1" x14ac:dyDescent="0.3">
      <c r="A546" s="215"/>
      <c r="B546" s="212"/>
      <c r="C546" s="218"/>
      <c r="D546" s="221"/>
      <c r="E546" s="224"/>
      <c r="F546" s="63" t="s">
        <v>31</v>
      </c>
      <c r="G546" s="43"/>
      <c r="H546" s="96"/>
      <c r="I546" s="64"/>
      <c r="J546" s="64"/>
      <c r="K546" s="64"/>
      <c r="L546" s="64"/>
      <c r="M546" s="64"/>
      <c r="N546" s="64"/>
      <c r="O546" s="64"/>
      <c r="P546" s="64"/>
      <c r="Q546" s="64"/>
      <c r="R546" s="64"/>
      <c r="S546" s="64"/>
      <c r="T546" s="64"/>
      <c r="U546" s="64"/>
      <c r="V546" s="64"/>
      <c r="W546" s="64"/>
      <c r="X546" s="64"/>
      <c r="Y546" s="64"/>
      <c r="Z546" s="64"/>
      <c r="AA546" s="64"/>
      <c r="AB546" s="64"/>
      <c r="AC546" s="64"/>
      <c r="AD546" s="64"/>
      <c r="AE546" s="64"/>
      <c r="AF546" s="64"/>
      <c r="AG546" s="64"/>
      <c r="AH546" s="64"/>
      <c r="AI546" s="64"/>
      <c r="AJ546" s="97"/>
      <c r="AK546" s="122"/>
      <c r="AL546" s="122"/>
      <c r="AM546" s="122"/>
      <c r="AN546" s="122"/>
      <c r="AO546" s="122"/>
      <c r="AP546" s="122"/>
      <c r="AQ546" s="122"/>
      <c r="AR546" s="122"/>
      <c r="AS546" s="122"/>
      <c r="AT546" s="122"/>
      <c r="AU546" s="122"/>
      <c r="AV546" s="122"/>
      <c r="AW546" s="122"/>
      <c r="AX546" s="122"/>
      <c r="AY546" s="122"/>
      <c r="AZ546" s="122"/>
      <c r="BA546" s="122"/>
      <c r="BB546" s="122"/>
      <c r="BC546" s="122"/>
      <c r="BD546" s="122"/>
      <c r="BE546" s="122"/>
      <c r="BF546" s="122"/>
      <c r="BG546" s="122"/>
      <c r="BH546" s="122"/>
      <c r="BI546" s="122"/>
      <c r="BJ546" s="122"/>
      <c r="BK546" s="122"/>
      <c r="BL546" s="122"/>
      <c r="BM546" s="122"/>
      <c r="BN546" s="122"/>
      <c r="BO546" s="122"/>
      <c r="BP546" s="122"/>
      <c r="BQ546" s="122"/>
      <c r="BR546" s="122"/>
      <c r="BS546" s="122"/>
      <c r="BT546" s="122"/>
      <c r="BU546" s="122"/>
      <c r="BV546" s="122"/>
      <c r="BW546" s="122"/>
      <c r="BX546" s="122"/>
      <c r="BY546" s="122"/>
      <c r="BZ546" s="122"/>
      <c r="CA546" s="122"/>
      <c r="CB546" s="122"/>
      <c r="CC546" s="122"/>
      <c r="CD546" s="122"/>
      <c r="CE546" s="122"/>
      <c r="CF546" s="122"/>
      <c r="CG546" s="122"/>
      <c r="CH546" s="122"/>
      <c r="CI546" s="122"/>
      <c r="CJ546" s="122"/>
      <c r="CK546" s="122"/>
      <c r="CL546" s="122"/>
      <c r="CM546" s="122"/>
      <c r="CN546" s="122"/>
      <c r="CO546" s="122"/>
      <c r="CP546" s="122"/>
      <c r="CQ546" s="122"/>
      <c r="CR546" s="122"/>
      <c r="CS546" s="122"/>
      <c r="CT546" s="122"/>
      <c r="CU546" s="122"/>
      <c r="CV546" s="128"/>
      <c r="CW546" s="21"/>
      <c r="CX546" s="129"/>
    </row>
    <row r="547" spans="1:102" ht="15" customHeight="1" thickBot="1" x14ac:dyDescent="0.3">
      <c r="A547" s="213"/>
      <c r="B547" s="113" t="s">
        <v>17</v>
      </c>
      <c r="C547" s="216"/>
      <c r="D547" s="219"/>
      <c r="E547" s="222"/>
      <c r="F547" s="42" t="s">
        <v>18</v>
      </c>
      <c r="G547" s="22" t="str">
        <f t="shared" ref="G547" si="176">IF(COUNTIF(I547:CV549,"&gt;0"),"Yes","No")</f>
        <v>No</v>
      </c>
      <c r="H547" s="87"/>
      <c r="I547" s="84"/>
      <c r="J547" s="83"/>
      <c r="K547" s="83"/>
      <c r="L547" s="83"/>
      <c r="M547" s="83"/>
      <c r="N547" s="84"/>
      <c r="O547" s="84"/>
      <c r="P547" s="84"/>
      <c r="Q547" s="84"/>
      <c r="R547" s="84"/>
      <c r="S547" s="84"/>
      <c r="T547" s="84"/>
      <c r="U547" s="84"/>
      <c r="V547" s="84"/>
      <c r="W547" s="84"/>
      <c r="X547" s="84"/>
      <c r="Y547" s="84"/>
      <c r="Z547" s="84"/>
      <c r="AA547" s="84"/>
      <c r="AB547" s="84"/>
      <c r="AC547" s="84"/>
      <c r="AD547" s="84"/>
      <c r="AE547" s="84"/>
      <c r="AF547" s="84"/>
      <c r="AG547" s="84"/>
      <c r="AH547" s="84"/>
      <c r="AI547" s="84"/>
      <c r="AJ547" s="88"/>
      <c r="AK547" s="117"/>
      <c r="AL547" s="117"/>
      <c r="AM547" s="117"/>
      <c r="AN547" s="117"/>
      <c r="AO547" s="117"/>
      <c r="AP547" s="117"/>
      <c r="AQ547" s="117"/>
      <c r="AR547" s="117"/>
      <c r="AS547" s="117"/>
      <c r="AT547" s="117"/>
      <c r="AU547" s="117"/>
      <c r="AV547" s="117"/>
      <c r="AW547" s="117"/>
      <c r="AX547" s="117"/>
      <c r="AY547" s="117"/>
      <c r="AZ547" s="117"/>
      <c r="BA547" s="117"/>
      <c r="BB547" s="117"/>
      <c r="BC547" s="117"/>
      <c r="BD547" s="117"/>
      <c r="BE547" s="117"/>
      <c r="BF547" s="117"/>
      <c r="BG547" s="117"/>
      <c r="BH547" s="117"/>
      <c r="BI547" s="117"/>
      <c r="BJ547" s="117"/>
      <c r="BK547" s="117"/>
      <c r="BL547" s="117"/>
      <c r="BM547" s="117"/>
      <c r="BN547" s="117"/>
      <c r="BO547" s="117"/>
      <c r="BP547" s="117"/>
      <c r="BQ547" s="117"/>
      <c r="BR547" s="117"/>
      <c r="BS547" s="117"/>
      <c r="BT547" s="117"/>
      <c r="BU547" s="117"/>
      <c r="BV547" s="117"/>
      <c r="BW547" s="117"/>
      <c r="BX547" s="117"/>
      <c r="BY547" s="117"/>
      <c r="BZ547" s="117"/>
      <c r="CA547" s="117"/>
      <c r="CB547" s="117"/>
      <c r="CC547" s="117"/>
      <c r="CD547" s="117"/>
      <c r="CE547" s="117"/>
      <c r="CF547" s="117"/>
      <c r="CG547" s="117"/>
      <c r="CH547" s="117"/>
      <c r="CI547" s="117"/>
      <c r="CJ547" s="117"/>
      <c r="CK547" s="117"/>
      <c r="CL547" s="117"/>
      <c r="CM547" s="117"/>
      <c r="CN547" s="117"/>
      <c r="CO547" s="117"/>
      <c r="CP547" s="117"/>
      <c r="CQ547" s="117"/>
      <c r="CR547" s="117"/>
      <c r="CS547" s="117"/>
      <c r="CT547" s="117"/>
      <c r="CU547" s="117"/>
      <c r="CV547" s="123"/>
      <c r="CW547" s="21"/>
      <c r="CX547" s="129"/>
    </row>
    <row r="548" spans="1:102" ht="15" customHeight="1" thickBot="1" x14ac:dyDescent="0.3">
      <c r="A548" s="214"/>
      <c r="B548" s="114"/>
      <c r="C548" s="217"/>
      <c r="D548" s="220"/>
      <c r="E548" s="223"/>
      <c r="F548" s="28" t="s">
        <v>20</v>
      </c>
      <c r="G548" s="40"/>
      <c r="H548" s="87"/>
      <c r="I548" s="26"/>
      <c r="J548" s="81"/>
      <c r="K548" s="81"/>
      <c r="L548" s="81"/>
      <c r="M548" s="81"/>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89"/>
      <c r="AK548" s="118"/>
      <c r="AL548" s="118"/>
      <c r="AM548" s="118"/>
      <c r="AN548" s="118"/>
      <c r="AO548" s="118"/>
      <c r="AP548" s="118"/>
      <c r="AQ548" s="118"/>
      <c r="AR548" s="118"/>
      <c r="AS548" s="118"/>
      <c r="AT548" s="118"/>
      <c r="AU548" s="118"/>
      <c r="AV548" s="118"/>
      <c r="AW548" s="118"/>
      <c r="AX548" s="118"/>
      <c r="AY548" s="118"/>
      <c r="AZ548" s="118"/>
      <c r="BA548" s="118"/>
      <c r="BB548" s="118"/>
      <c r="BC548" s="118"/>
      <c r="BD548" s="118"/>
      <c r="BE548" s="118"/>
      <c r="BF548" s="118"/>
      <c r="BG548" s="118"/>
      <c r="BH548" s="118"/>
      <c r="BI548" s="118"/>
      <c r="BJ548" s="118"/>
      <c r="BK548" s="118"/>
      <c r="BL548" s="118"/>
      <c r="BM548" s="118"/>
      <c r="BN548" s="118"/>
      <c r="BO548" s="118"/>
      <c r="BP548" s="118"/>
      <c r="BQ548" s="118"/>
      <c r="BR548" s="118"/>
      <c r="BS548" s="118"/>
      <c r="BT548" s="118"/>
      <c r="BU548" s="118"/>
      <c r="BV548" s="118"/>
      <c r="BW548" s="118"/>
      <c r="BX548" s="118"/>
      <c r="BY548" s="118"/>
      <c r="BZ548" s="118"/>
      <c r="CA548" s="118"/>
      <c r="CB548" s="118"/>
      <c r="CC548" s="118"/>
      <c r="CD548" s="118"/>
      <c r="CE548" s="118"/>
      <c r="CF548" s="118"/>
      <c r="CG548" s="118"/>
      <c r="CH548" s="118"/>
      <c r="CI548" s="118"/>
      <c r="CJ548" s="118"/>
      <c r="CK548" s="118"/>
      <c r="CL548" s="118"/>
      <c r="CM548" s="118"/>
      <c r="CN548" s="118"/>
      <c r="CO548" s="118"/>
      <c r="CP548" s="118"/>
      <c r="CQ548" s="118"/>
      <c r="CR548" s="118"/>
      <c r="CS548" s="118"/>
      <c r="CT548" s="118"/>
      <c r="CU548" s="118"/>
      <c r="CV548" s="124"/>
      <c r="CW548" s="21"/>
      <c r="CX548" s="129"/>
    </row>
    <row r="549" spans="1:102" ht="15" customHeight="1" thickBot="1" x14ac:dyDescent="0.3">
      <c r="A549" s="214"/>
      <c r="B549" s="113" t="s">
        <v>21</v>
      </c>
      <c r="C549" s="217"/>
      <c r="D549" s="220"/>
      <c r="E549" s="223"/>
      <c r="F549" s="28" t="s">
        <v>22</v>
      </c>
      <c r="G549" s="40"/>
      <c r="H549" s="87"/>
      <c r="I549" s="26"/>
      <c r="J549" s="81"/>
      <c r="K549" s="81"/>
      <c r="L549" s="81"/>
      <c r="M549" s="81"/>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89"/>
      <c r="AK549" s="118"/>
      <c r="AL549" s="118"/>
      <c r="AM549" s="118"/>
      <c r="AN549" s="118"/>
      <c r="AO549" s="118"/>
      <c r="AP549" s="118"/>
      <c r="AQ549" s="118"/>
      <c r="AR549" s="118"/>
      <c r="AS549" s="118"/>
      <c r="AT549" s="118"/>
      <c r="AU549" s="118"/>
      <c r="AV549" s="118"/>
      <c r="AW549" s="118"/>
      <c r="AX549" s="118"/>
      <c r="AY549" s="118"/>
      <c r="AZ549" s="118"/>
      <c r="BA549" s="118"/>
      <c r="BB549" s="118"/>
      <c r="BC549" s="118"/>
      <c r="BD549" s="118"/>
      <c r="BE549" s="118"/>
      <c r="BF549" s="118"/>
      <c r="BG549" s="118"/>
      <c r="BH549" s="118"/>
      <c r="BI549" s="118"/>
      <c r="BJ549" s="118"/>
      <c r="BK549" s="118"/>
      <c r="BL549" s="118"/>
      <c r="BM549" s="118"/>
      <c r="BN549" s="118"/>
      <c r="BO549" s="118"/>
      <c r="BP549" s="118"/>
      <c r="BQ549" s="118"/>
      <c r="BR549" s="118"/>
      <c r="BS549" s="118"/>
      <c r="BT549" s="118"/>
      <c r="BU549" s="118"/>
      <c r="BV549" s="118"/>
      <c r="BW549" s="118"/>
      <c r="BX549" s="118"/>
      <c r="BY549" s="118"/>
      <c r="BZ549" s="118"/>
      <c r="CA549" s="118"/>
      <c r="CB549" s="118"/>
      <c r="CC549" s="118"/>
      <c r="CD549" s="118"/>
      <c r="CE549" s="118"/>
      <c r="CF549" s="118"/>
      <c r="CG549" s="118"/>
      <c r="CH549" s="118"/>
      <c r="CI549" s="118"/>
      <c r="CJ549" s="118"/>
      <c r="CK549" s="118"/>
      <c r="CL549" s="118"/>
      <c r="CM549" s="118"/>
      <c r="CN549" s="118"/>
      <c r="CO549" s="118"/>
      <c r="CP549" s="118"/>
      <c r="CQ549" s="118"/>
      <c r="CR549" s="118"/>
      <c r="CS549" s="118"/>
      <c r="CT549" s="118"/>
      <c r="CU549" s="118"/>
      <c r="CV549" s="124"/>
      <c r="CW549" s="21"/>
      <c r="CX549" s="129"/>
    </row>
    <row r="550" spans="1:102" ht="15" customHeight="1" x14ac:dyDescent="0.25">
      <c r="A550" s="214"/>
      <c r="B550" s="210"/>
      <c r="C550" s="217"/>
      <c r="D550" s="220"/>
      <c r="E550" s="223"/>
      <c r="F550" s="29" t="s">
        <v>23</v>
      </c>
      <c r="G550" s="131" t="str">
        <f t="shared" ref="G550" si="177">IF(COUNTIF(I550:CV552,"&gt;0"),"Yes","No")</f>
        <v>No</v>
      </c>
      <c r="H550" s="90"/>
      <c r="I550" s="27"/>
      <c r="J550" s="82"/>
      <c r="K550" s="82"/>
      <c r="L550" s="82"/>
      <c r="M550" s="82"/>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91"/>
      <c r="AK550" s="119"/>
      <c r="AL550" s="119"/>
      <c r="AM550" s="119"/>
      <c r="AN550" s="119"/>
      <c r="AO550" s="119"/>
      <c r="AP550" s="119"/>
      <c r="AQ550" s="119"/>
      <c r="AR550" s="119"/>
      <c r="AS550" s="119"/>
      <c r="AT550" s="119"/>
      <c r="AU550" s="119"/>
      <c r="AV550" s="119"/>
      <c r="AW550" s="119"/>
      <c r="AX550" s="119"/>
      <c r="AY550" s="119"/>
      <c r="AZ550" s="119"/>
      <c r="BA550" s="119"/>
      <c r="BB550" s="119"/>
      <c r="BC550" s="119"/>
      <c r="BD550" s="119"/>
      <c r="BE550" s="119"/>
      <c r="BF550" s="119"/>
      <c r="BG550" s="119"/>
      <c r="BH550" s="119"/>
      <c r="BI550" s="119"/>
      <c r="BJ550" s="119"/>
      <c r="BK550" s="119"/>
      <c r="BL550" s="119"/>
      <c r="BM550" s="119"/>
      <c r="BN550" s="119"/>
      <c r="BO550" s="119"/>
      <c r="BP550" s="119"/>
      <c r="BQ550" s="119"/>
      <c r="BR550" s="119"/>
      <c r="BS550" s="119"/>
      <c r="BT550" s="119"/>
      <c r="BU550" s="119"/>
      <c r="BV550" s="119"/>
      <c r="BW550" s="119"/>
      <c r="BX550" s="119"/>
      <c r="BY550" s="119"/>
      <c r="BZ550" s="119"/>
      <c r="CA550" s="119"/>
      <c r="CB550" s="119"/>
      <c r="CC550" s="119"/>
      <c r="CD550" s="119"/>
      <c r="CE550" s="119"/>
      <c r="CF550" s="119"/>
      <c r="CG550" s="119"/>
      <c r="CH550" s="119"/>
      <c r="CI550" s="119"/>
      <c r="CJ550" s="119"/>
      <c r="CK550" s="119"/>
      <c r="CL550" s="119"/>
      <c r="CM550" s="119"/>
      <c r="CN550" s="119"/>
      <c r="CO550" s="119"/>
      <c r="CP550" s="119"/>
      <c r="CQ550" s="119"/>
      <c r="CR550" s="119"/>
      <c r="CS550" s="119"/>
      <c r="CT550" s="119"/>
      <c r="CU550" s="119"/>
      <c r="CV550" s="125"/>
      <c r="CW550" s="21"/>
      <c r="CX550" s="129"/>
    </row>
    <row r="551" spans="1:102" ht="15" customHeight="1" x14ac:dyDescent="0.25">
      <c r="A551" s="214"/>
      <c r="B551" s="211"/>
      <c r="C551" s="217"/>
      <c r="D551" s="220"/>
      <c r="E551" s="223"/>
      <c r="F551" s="29" t="s">
        <v>24</v>
      </c>
      <c r="G551" s="40"/>
      <c r="H551" s="90"/>
      <c r="I551" s="27"/>
      <c r="J551" s="82"/>
      <c r="K551" s="82"/>
      <c r="L551" s="82"/>
      <c r="M551" s="82"/>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91"/>
      <c r="AK551" s="119"/>
      <c r="AL551" s="119"/>
      <c r="AM551" s="119"/>
      <c r="AN551" s="119"/>
      <c r="AO551" s="119"/>
      <c r="AP551" s="119"/>
      <c r="AQ551" s="119"/>
      <c r="AR551" s="119"/>
      <c r="AS551" s="119"/>
      <c r="AT551" s="119"/>
      <c r="AU551" s="119"/>
      <c r="AV551" s="119"/>
      <c r="AW551" s="119"/>
      <c r="AX551" s="119"/>
      <c r="AY551" s="119"/>
      <c r="AZ551" s="119"/>
      <c r="BA551" s="119"/>
      <c r="BB551" s="119"/>
      <c r="BC551" s="119"/>
      <c r="BD551" s="119"/>
      <c r="BE551" s="119"/>
      <c r="BF551" s="119"/>
      <c r="BG551" s="119"/>
      <c r="BH551" s="119"/>
      <c r="BI551" s="119"/>
      <c r="BJ551" s="119"/>
      <c r="BK551" s="119"/>
      <c r="BL551" s="119"/>
      <c r="BM551" s="119"/>
      <c r="BN551" s="119"/>
      <c r="BO551" s="119"/>
      <c r="BP551" s="119"/>
      <c r="BQ551" s="119"/>
      <c r="BR551" s="119"/>
      <c r="BS551" s="119"/>
      <c r="BT551" s="119"/>
      <c r="BU551" s="119"/>
      <c r="BV551" s="119"/>
      <c r="BW551" s="119"/>
      <c r="BX551" s="119"/>
      <c r="BY551" s="119"/>
      <c r="BZ551" s="119"/>
      <c r="CA551" s="119"/>
      <c r="CB551" s="119"/>
      <c r="CC551" s="119"/>
      <c r="CD551" s="119"/>
      <c r="CE551" s="119"/>
      <c r="CF551" s="119"/>
      <c r="CG551" s="119"/>
      <c r="CH551" s="119"/>
      <c r="CI551" s="119"/>
      <c r="CJ551" s="119"/>
      <c r="CK551" s="119"/>
      <c r="CL551" s="119"/>
      <c r="CM551" s="119"/>
      <c r="CN551" s="119"/>
      <c r="CO551" s="119"/>
      <c r="CP551" s="119"/>
      <c r="CQ551" s="119"/>
      <c r="CR551" s="119"/>
      <c r="CS551" s="119"/>
      <c r="CT551" s="119"/>
      <c r="CU551" s="119"/>
      <c r="CV551" s="125"/>
      <c r="CW551" s="21"/>
      <c r="CX551" s="129"/>
    </row>
    <row r="552" spans="1:102" ht="15" customHeight="1" thickBot="1" x14ac:dyDescent="0.3">
      <c r="A552" s="214"/>
      <c r="B552" s="211"/>
      <c r="C552" s="217"/>
      <c r="D552" s="220"/>
      <c r="E552" s="223"/>
      <c r="F552" s="29" t="s">
        <v>25</v>
      </c>
      <c r="G552" s="40"/>
      <c r="H552" s="90"/>
      <c r="I552" s="27"/>
      <c r="J552" s="82"/>
      <c r="K552" s="82"/>
      <c r="L552" s="82"/>
      <c r="M552" s="82"/>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91"/>
      <c r="AK552" s="119"/>
      <c r="AL552" s="119"/>
      <c r="AM552" s="119"/>
      <c r="AN552" s="119"/>
      <c r="AO552" s="119"/>
      <c r="AP552" s="119"/>
      <c r="AQ552" s="119"/>
      <c r="AR552" s="119"/>
      <c r="AS552" s="119"/>
      <c r="AT552" s="119"/>
      <c r="AU552" s="119"/>
      <c r="AV552" s="119"/>
      <c r="AW552" s="119"/>
      <c r="AX552" s="119"/>
      <c r="AY552" s="119"/>
      <c r="AZ552" s="119"/>
      <c r="BA552" s="119"/>
      <c r="BB552" s="119"/>
      <c r="BC552" s="119"/>
      <c r="BD552" s="119"/>
      <c r="BE552" s="119"/>
      <c r="BF552" s="119"/>
      <c r="BG552" s="119"/>
      <c r="BH552" s="119"/>
      <c r="BI552" s="119"/>
      <c r="BJ552" s="119"/>
      <c r="BK552" s="119"/>
      <c r="BL552" s="119"/>
      <c r="BM552" s="119"/>
      <c r="BN552" s="119"/>
      <c r="BO552" s="119"/>
      <c r="BP552" s="119"/>
      <c r="BQ552" s="119"/>
      <c r="BR552" s="119"/>
      <c r="BS552" s="119"/>
      <c r="BT552" s="119"/>
      <c r="BU552" s="119"/>
      <c r="BV552" s="119"/>
      <c r="BW552" s="119"/>
      <c r="BX552" s="119"/>
      <c r="BY552" s="119"/>
      <c r="BZ552" s="119"/>
      <c r="CA552" s="119"/>
      <c r="CB552" s="119"/>
      <c r="CC552" s="119"/>
      <c r="CD552" s="119"/>
      <c r="CE552" s="119"/>
      <c r="CF552" s="119"/>
      <c r="CG552" s="119"/>
      <c r="CH552" s="119"/>
      <c r="CI552" s="119"/>
      <c r="CJ552" s="119"/>
      <c r="CK552" s="119"/>
      <c r="CL552" s="119"/>
      <c r="CM552" s="119"/>
      <c r="CN552" s="119"/>
      <c r="CO552" s="119"/>
      <c r="CP552" s="119"/>
      <c r="CQ552" s="119"/>
      <c r="CR552" s="119"/>
      <c r="CS552" s="119"/>
      <c r="CT552" s="119"/>
      <c r="CU552" s="119"/>
      <c r="CV552" s="125"/>
      <c r="CW552" s="21"/>
      <c r="CX552" s="129"/>
    </row>
    <row r="553" spans="1:102" ht="15" customHeight="1" x14ac:dyDescent="0.25">
      <c r="A553" s="214"/>
      <c r="B553" s="211"/>
      <c r="C553" s="217"/>
      <c r="D553" s="220"/>
      <c r="E553" s="223"/>
      <c r="F553" s="30" t="s">
        <v>26</v>
      </c>
      <c r="G553" s="132" t="str">
        <f t="shared" ref="G553" si="178">IF(COUNTIF(I553:CV555,"&gt;0"),"Yes","No")</f>
        <v>No</v>
      </c>
      <c r="H553" s="92"/>
      <c r="I553" s="80"/>
      <c r="J553" s="80"/>
      <c r="K553" s="80"/>
      <c r="L553" s="80"/>
      <c r="M553" s="80"/>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93"/>
      <c r="AK553" s="120"/>
      <c r="AL553" s="120"/>
      <c r="AM553" s="120"/>
      <c r="AN553" s="120"/>
      <c r="AO553" s="120"/>
      <c r="AP553" s="120"/>
      <c r="AQ553" s="120"/>
      <c r="AR553" s="120"/>
      <c r="AS553" s="120"/>
      <c r="AT553" s="120"/>
      <c r="AU553" s="120"/>
      <c r="AV553" s="120"/>
      <c r="AW553" s="120"/>
      <c r="AX553" s="120"/>
      <c r="AY553" s="120"/>
      <c r="AZ553" s="120"/>
      <c r="BA553" s="120"/>
      <c r="BB553" s="120"/>
      <c r="BC553" s="120"/>
      <c r="BD553" s="120"/>
      <c r="BE553" s="120"/>
      <c r="BF553" s="120"/>
      <c r="BG553" s="120"/>
      <c r="BH553" s="120"/>
      <c r="BI553" s="120"/>
      <c r="BJ553" s="120"/>
      <c r="BK553" s="120"/>
      <c r="BL553" s="120"/>
      <c r="BM553" s="120"/>
      <c r="BN553" s="120"/>
      <c r="BO553" s="120"/>
      <c r="BP553" s="120"/>
      <c r="BQ553" s="120"/>
      <c r="BR553" s="120"/>
      <c r="BS553" s="120"/>
      <c r="BT553" s="120"/>
      <c r="BU553" s="120"/>
      <c r="BV553" s="120"/>
      <c r="BW553" s="120"/>
      <c r="BX553" s="120"/>
      <c r="BY553" s="120"/>
      <c r="BZ553" s="120"/>
      <c r="CA553" s="120"/>
      <c r="CB553" s="120"/>
      <c r="CC553" s="120"/>
      <c r="CD553" s="120"/>
      <c r="CE553" s="120"/>
      <c r="CF553" s="120"/>
      <c r="CG553" s="120"/>
      <c r="CH553" s="120"/>
      <c r="CI553" s="120"/>
      <c r="CJ553" s="120"/>
      <c r="CK553" s="120"/>
      <c r="CL553" s="120"/>
      <c r="CM553" s="120"/>
      <c r="CN553" s="120"/>
      <c r="CO553" s="120"/>
      <c r="CP553" s="120"/>
      <c r="CQ553" s="120"/>
      <c r="CR553" s="120"/>
      <c r="CS553" s="120"/>
      <c r="CT553" s="120"/>
      <c r="CU553" s="120"/>
      <c r="CV553" s="126"/>
      <c r="CW553" s="21"/>
      <c r="CX553" s="129"/>
    </row>
    <row r="554" spans="1:102" ht="15" customHeight="1" x14ac:dyDescent="0.25">
      <c r="A554" s="214"/>
      <c r="B554" s="211"/>
      <c r="C554" s="217"/>
      <c r="D554" s="220"/>
      <c r="E554" s="223"/>
      <c r="F554" s="30" t="s">
        <v>27</v>
      </c>
      <c r="G554" s="40"/>
      <c r="H554" s="92"/>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93"/>
      <c r="AK554" s="120"/>
      <c r="AL554" s="120"/>
      <c r="AM554" s="120"/>
      <c r="AN554" s="120"/>
      <c r="AO554" s="120"/>
      <c r="AP554" s="120"/>
      <c r="AQ554" s="120"/>
      <c r="AR554" s="120"/>
      <c r="AS554" s="120"/>
      <c r="AT554" s="120"/>
      <c r="AU554" s="120"/>
      <c r="AV554" s="120"/>
      <c r="AW554" s="120"/>
      <c r="AX554" s="120"/>
      <c r="AY554" s="120"/>
      <c r="AZ554" s="120"/>
      <c r="BA554" s="120"/>
      <c r="BB554" s="120"/>
      <c r="BC554" s="120"/>
      <c r="BD554" s="120"/>
      <c r="BE554" s="120"/>
      <c r="BF554" s="120"/>
      <c r="BG554" s="120"/>
      <c r="BH554" s="120"/>
      <c r="BI554" s="120"/>
      <c r="BJ554" s="120"/>
      <c r="BK554" s="120"/>
      <c r="BL554" s="120"/>
      <c r="BM554" s="120"/>
      <c r="BN554" s="120"/>
      <c r="BO554" s="120"/>
      <c r="BP554" s="120"/>
      <c r="BQ554" s="120"/>
      <c r="BR554" s="120"/>
      <c r="BS554" s="120"/>
      <c r="BT554" s="120"/>
      <c r="BU554" s="120"/>
      <c r="BV554" s="120"/>
      <c r="BW554" s="120"/>
      <c r="BX554" s="120"/>
      <c r="BY554" s="120"/>
      <c r="BZ554" s="120"/>
      <c r="CA554" s="120"/>
      <c r="CB554" s="120"/>
      <c r="CC554" s="120"/>
      <c r="CD554" s="120"/>
      <c r="CE554" s="120"/>
      <c r="CF554" s="120"/>
      <c r="CG554" s="120"/>
      <c r="CH554" s="120"/>
      <c r="CI554" s="120"/>
      <c r="CJ554" s="120"/>
      <c r="CK554" s="120"/>
      <c r="CL554" s="120"/>
      <c r="CM554" s="120"/>
      <c r="CN554" s="120"/>
      <c r="CO554" s="120"/>
      <c r="CP554" s="120"/>
      <c r="CQ554" s="120"/>
      <c r="CR554" s="120"/>
      <c r="CS554" s="120"/>
      <c r="CT554" s="120"/>
      <c r="CU554" s="120"/>
      <c r="CV554" s="126"/>
      <c r="CW554" s="21"/>
      <c r="CX554" s="129"/>
    </row>
    <row r="555" spans="1:102" ht="15" customHeight="1" thickBot="1" x14ac:dyDescent="0.3">
      <c r="A555" s="214"/>
      <c r="B555" s="211"/>
      <c r="C555" s="217"/>
      <c r="D555" s="220"/>
      <c r="E555" s="223"/>
      <c r="F555" s="30" t="s">
        <v>28</v>
      </c>
      <c r="G555" s="40"/>
      <c r="H555" s="92"/>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93"/>
      <c r="AK555" s="120"/>
      <c r="AL555" s="120"/>
      <c r="AM555" s="120"/>
      <c r="AN555" s="120"/>
      <c r="AO555" s="120"/>
      <c r="AP555" s="120"/>
      <c r="AQ555" s="120"/>
      <c r="AR555" s="120"/>
      <c r="AS555" s="120"/>
      <c r="AT555" s="120"/>
      <c r="AU555" s="120"/>
      <c r="AV555" s="120"/>
      <c r="AW555" s="120"/>
      <c r="AX555" s="120"/>
      <c r="AY555" s="120"/>
      <c r="AZ555" s="120"/>
      <c r="BA555" s="120"/>
      <c r="BB555" s="120"/>
      <c r="BC555" s="120"/>
      <c r="BD555" s="120"/>
      <c r="BE555" s="120"/>
      <c r="BF555" s="120"/>
      <c r="BG555" s="120"/>
      <c r="BH555" s="120"/>
      <c r="BI555" s="120"/>
      <c r="BJ555" s="120"/>
      <c r="BK555" s="120"/>
      <c r="BL555" s="120"/>
      <c r="BM555" s="120"/>
      <c r="BN555" s="120"/>
      <c r="BO555" s="120"/>
      <c r="BP555" s="120"/>
      <c r="BQ555" s="120"/>
      <c r="BR555" s="120"/>
      <c r="BS555" s="120"/>
      <c r="BT555" s="120"/>
      <c r="BU555" s="120"/>
      <c r="BV555" s="120"/>
      <c r="BW555" s="120"/>
      <c r="BX555" s="120"/>
      <c r="BY555" s="120"/>
      <c r="BZ555" s="120"/>
      <c r="CA555" s="120"/>
      <c r="CB555" s="120"/>
      <c r="CC555" s="120"/>
      <c r="CD555" s="120"/>
      <c r="CE555" s="120"/>
      <c r="CF555" s="120"/>
      <c r="CG555" s="120"/>
      <c r="CH555" s="120"/>
      <c r="CI555" s="120"/>
      <c r="CJ555" s="120"/>
      <c r="CK555" s="120"/>
      <c r="CL555" s="120"/>
      <c r="CM555" s="120"/>
      <c r="CN555" s="120"/>
      <c r="CO555" s="120"/>
      <c r="CP555" s="120"/>
      <c r="CQ555" s="120"/>
      <c r="CR555" s="120"/>
      <c r="CS555" s="120"/>
      <c r="CT555" s="120"/>
      <c r="CU555" s="120"/>
      <c r="CV555" s="126"/>
      <c r="CW555" s="21"/>
      <c r="CX555" s="129"/>
    </row>
    <row r="556" spans="1:102" ht="15" customHeight="1" x14ac:dyDescent="0.25">
      <c r="A556" s="214"/>
      <c r="B556" s="211"/>
      <c r="C556" s="217"/>
      <c r="D556" s="220"/>
      <c r="E556" s="223"/>
      <c r="F556" s="61" t="s">
        <v>29</v>
      </c>
      <c r="G556" s="133" t="str">
        <f t="shared" ref="G556" si="179">IF(COUNTIF(I556:CV558,"&gt;0"),"Yes","No")</f>
        <v>No</v>
      </c>
      <c r="H556" s="94"/>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95"/>
      <c r="AK556" s="121"/>
      <c r="AL556" s="121"/>
      <c r="AM556" s="121"/>
      <c r="AN556" s="121"/>
      <c r="AO556" s="121"/>
      <c r="AP556" s="121"/>
      <c r="AQ556" s="121"/>
      <c r="AR556" s="121"/>
      <c r="AS556" s="121"/>
      <c r="AT556" s="121"/>
      <c r="AU556" s="121"/>
      <c r="AV556" s="121"/>
      <c r="AW556" s="121"/>
      <c r="AX556" s="121"/>
      <c r="AY556" s="121"/>
      <c r="AZ556" s="121"/>
      <c r="BA556" s="121"/>
      <c r="BB556" s="121"/>
      <c r="BC556" s="121"/>
      <c r="BD556" s="121"/>
      <c r="BE556" s="121"/>
      <c r="BF556" s="121"/>
      <c r="BG556" s="121"/>
      <c r="BH556" s="121"/>
      <c r="BI556" s="121"/>
      <c r="BJ556" s="121"/>
      <c r="BK556" s="121"/>
      <c r="BL556" s="121"/>
      <c r="BM556" s="121"/>
      <c r="BN556" s="121"/>
      <c r="BO556" s="121"/>
      <c r="BP556" s="121"/>
      <c r="BQ556" s="121"/>
      <c r="BR556" s="121"/>
      <c r="BS556" s="121"/>
      <c r="BT556" s="121"/>
      <c r="BU556" s="121"/>
      <c r="BV556" s="121"/>
      <c r="BW556" s="121"/>
      <c r="BX556" s="121"/>
      <c r="BY556" s="121"/>
      <c r="BZ556" s="121"/>
      <c r="CA556" s="121"/>
      <c r="CB556" s="121"/>
      <c r="CC556" s="121"/>
      <c r="CD556" s="121"/>
      <c r="CE556" s="121"/>
      <c r="CF556" s="121"/>
      <c r="CG556" s="121"/>
      <c r="CH556" s="121"/>
      <c r="CI556" s="121"/>
      <c r="CJ556" s="121"/>
      <c r="CK556" s="121"/>
      <c r="CL556" s="121"/>
      <c r="CM556" s="121"/>
      <c r="CN556" s="121"/>
      <c r="CO556" s="121"/>
      <c r="CP556" s="121"/>
      <c r="CQ556" s="121"/>
      <c r="CR556" s="121"/>
      <c r="CS556" s="121"/>
      <c r="CT556" s="121"/>
      <c r="CU556" s="121"/>
      <c r="CV556" s="127"/>
      <c r="CW556" s="21"/>
      <c r="CX556" s="129"/>
    </row>
    <row r="557" spans="1:102" ht="15" customHeight="1" x14ac:dyDescent="0.25">
      <c r="A557" s="214"/>
      <c r="B557" s="211"/>
      <c r="C557" s="217"/>
      <c r="D557" s="220"/>
      <c r="E557" s="223"/>
      <c r="F557" s="61" t="s">
        <v>30</v>
      </c>
      <c r="G557" s="40"/>
      <c r="H557" s="94"/>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95"/>
      <c r="AK557" s="121"/>
      <c r="AL557" s="121"/>
      <c r="AM557" s="121"/>
      <c r="AN557" s="121"/>
      <c r="AO557" s="121"/>
      <c r="AP557" s="121"/>
      <c r="AQ557" s="121"/>
      <c r="AR557" s="121"/>
      <c r="AS557" s="121"/>
      <c r="AT557" s="121"/>
      <c r="AU557" s="121"/>
      <c r="AV557" s="121"/>
      <c r="AW557" s="121"/>
      <c r="AX557" s="121"/>
      <c r="AY557" s="121"/>
      <c r="AZ557" s="121"/>
      <c r="BA557" s="121"/>
      <c r="BB557" s="121"/>
      <c r="BC557" s="121"/>
      <c r="BD557" s="121"/>
      <c r="BE557" s="121"/>
      <c r="BF557" s="121"/>
      <c r="BG557" s="121"/>
      <c r="BH557" s="121"/>
      <c r="BI557" s="121"/>
      <c r="BJ557" s="121"/>
      <c r="BK557" s="121"/>
      <c r="BL557" s="121"/>
      <c r="BM557" s="121"/>
      <c r="BN557" s="121"/>
      <c r="BO557" s="121"/>
      <c r="BP557" s="121"/>
      <c r="BQ557" s="121"/>
      <c r="BR557" s="121"/>
      <c r="BS557" s="121"/>
      <c r="BT557" s="121"/>
      <c r="BU557" s="121"/>
      <c r="BV557" s="121"/>
      <c r="BW557" s="121"/>
      <c r="BX557" s="121"/>
      <c r="BY557" s="121"/>
      <c r="BZ557" s="121"/>
      <c r="CA557" s="121"/>
      <c r="CB557" s="121"/>
      <c r="CC557" s="121"/>
      <c r="CD557" s="121"/>
      <c r="CE557" s="121"/>
      <c r="CF557" s="121"/>
      <c r="CG557" s="121"/>
      <c r="CH557" s="121"/>
      <c r="CI557" s="121"/>
      <c r="CJ557" s="121"/>
      <c r="CK557" s="121"/>
      <c r="CL557" s="121"/>
      <c r="CM557" s="121"/>
      <c r="CN557" s="121"/>
      <c r="CO557" s="121"/>
      <c r="CP557" s="121"/>
      <c r="CQ557" s="121"/>
      <c r="CR557" s="121"/>
      <c r="CS557" s="121"/>
      <c r="CT557" s="121"/>
      <c r="CU557" s="121"/>
      <c r="CV557" s="127"/>
      <c r="CW557" s="21"/>
      <c r="CX557" s="129"/>
    </row>
    <row r="558" spans="1:102" ht="15" customHeight="1" thickBot="1" x14ac:dyDescent="0.3">
      <c r="A558" s="215"/>
      <c r="B558" s="212"/>
      <c r="C558" s="218"/>
      <c r="D558" s="221"/>
      <c r="E558" s="224"/>
      <c r="F558" s="63" t="s">
        <v>31</v>
      </c>
      <c r="G558" s="43"/>
      <c r="H558" s="96"/>
      <c r="I558" s="64"/>
      <c r="J558" s="64"/>
      <c r="K558" s="64"/>
      <c r="L558" s="64"/>
      <c r="M558" s="64"/>
      <c r="N558" s="64"/>
      <c r="O558" s="64"/>
      <c r="P558" s="64"/>
      <c r="Q558" s="64"/>
      <c r="R558" s="64"/>
      <c r="S558" s="64"/>
      <c r="T558" s="64"/>
      <c r="U558" s="64"/>
      <c r="V558" s="64"/>
      <c r="W558" s="64"/>
      <c r="X558" s="64"/>
      <c r="Y558" s="64"/>
      <c r="Z558" s="64"/>
      <c r="AA558" s="64"/>
      <c r="AB558" s="64"/>
      <c r="AC558" s="64"/>
      <c r="AD558" s="64"/>
      <c r="AE558" s="64"/>
      <c r="AF558" s="64"/>
      <c r="AG558" s="64"/>
      <c r="AH558" s="64"/>
      <c r="AI558" s="64"/>
      <c r="AJ558" s="97"/>
      <c r="AK558" s="122"/>
      <c r="AL558" s="122"/>
      <c r="AM558" s="122"/>
      <c r="AN558" s="122"/>
      <c r="AO558" s="122"/>
      <c r="AP558" s="122"/>
      <c r="AQ558" s="122"/>
      <c r="AR558" s="122"/>
      <c r="AS558" s="122"/>
      <c r="AT558" s="122"/>
      <c r="AU558" s="122"/>
      <c r="AV558" s="122"/>
      <c r="AW558" s="122"/>
      <c r="AX558" s="122"/>
      <c r="AY558" s="122"/>
      <c r="AZ558" s="122"/>
      <c r="BA558" s="122"/>
      <c r="BB558" s="122"/>
      <c r="BC558" s="122"/>
      <c r="BD558" s="122"/>
      <c r="BE558" s="122"/>
      <c r="BF558" s="122"/>
      <c r="BG558" s="122"/>
      <c r="BH558" s="122"/>
      <c r="BI558" s="122"/>
      <c r="BJ558" s="122"/>
      <c r="BK558" s="122"/>
      <c r="BL558" s="122"/>
      <c r="BM558" s="122"/>
      <c r="BN558" s="122"/>
      <c r="BO558" s="122"/>
      <c r="BP558" s="122"/>
      <c r="BQ558" s="122"/>
      <c r="BR558" s="122"/>
      <c r="BS558" s="122"/>
      <c r="BT558" s="122"/>
      <c r="BU558" s="122"/>
      <c r="BV558" s="122"/>
      <c r="BW558" s="122"/>
      <c r="BX558" s="122"/>
      <c r="BY558" s="122"/>
      <c r="BZ558" s="122"/>
      <c r="CA558" s="122"/>
      <c r="CB558" s="122"/>
      <c r="CC558" s="122"/>
      <c r="CD558" s="122"/>
      <c r="CE558" s="122"/>
      <c r="CF558" s="122"/>
      <c r="CG558" s="122"/>
      <c r="CH558" s="122"/>
      <c r="CI558" s="122"/>
      <c r="CJ558" s="122"/>
      <c r="CK558" s="122"/>
      <c r="CL558" s="122"/>
      <c r="CM558" s="122"/>
      <c r="CN558" s="122"/>
      <c r="CO558" s="122"/>
      <c r="CP558" s="122"/>
      <c r="CQ558" s="122"/>
      <c r="CR558" s="122"/>
      <c r="CS558" s="122"/>
      <c r="CT558" s="122"/>
      <c r="CU558" s="122"/>
      <c r="CV558" s="128"/>
      <c r="CW558" s="21"/>
      <c r="CX558" s="129"/>
    </row>
    <row r="559" spans="1:102" ht="15" customHeight="1" thickBot="1" x14ac:dyDescent="0.3">
      <c r="A559" s="213"/>
      <c r="B559" s="113" t="s">
        <v>17</v>
      </c>
      <c r="C559" s="216"/>
      <c r="D559" s="219"/>
      <c r="E559" s="222"/>
      <c r="F559" s="42" t="s">
        <v>18</v>
      </c>
      <c r="G559" s="22" t="str">
        <f t="shared" ref="G559" si="180">IF(COUNTIF(I559:CV561,"&gt;0"),"Yes","No")</f>
        <v>No</v>
      </c>
      <c r="H559" s="87"/>
      <c r="I559" s="84"/>
      <c r="J559" s="83"/>
      <c r="K559" s="83"/>
      <c r="L559" s="83"/>
      <c r="M559" s="83"/>
      <c r="N559" s="84"/>
      <c r="O559" s="84"/>
      <c r="P559" s="84"/>
      <c r="Q559" s="84"/>
      <c r="R559" s="84"/>
      <c r="S559" s="84"/>
      <c r="T559" s="84"/>
      <c r="U559" s="84"/>
      <c r="V559" s="84"/>
      <c r="W559" s="84"/>
      <c r="X559" s="84"/>
      <c r="Y559" s="84"/>
      <c r="Z559" s="84"/>
      <c r="AA559" s="84"/>
      <c r="AB559" s="84"/>
      <c r="AC559" s="84"/>
      <c r="AD559" s="84"/>
      <c r="AE559" s="84"/>
      <c r="AF559" s="84"/>
      <c r="AG559" s="84"/>
      <c r="AH559" s="84"/>
      <c r="AI559" s="84"/>
      <c r="AJ559" s="88"/>
      <c r="AK559" s="117"/>
      <c r="AL559" s="117"/>
      <c r="AM559" s="117"/>
      <c r="AN559" s="117"/>
      <c r="AO559" s="117"/>
      <c r="AP559" s="117"/>
      <c r="AQ559" s="117"/>
      <c r="AR559" s="117"/>
      <c r="AS559" s="117"/>
      <c r="AT559" s="117"/>
      <c r="AU559" s="117"/>
      <c r="AV559" s="117"/>
      <c r="AW559" s="117"/>
      <c r="AX559" s="117"/>
      <c r="AY559" s="117"/>
      <c r="AZ559" s="117"/>
      <c r="BA559" s="117"/>
      <c r="BB559" s="117"/>
      <c r="BC559" s="117"/>
      <c r="BD559" s="117"/>
      <c r="BE559" s="117"/>
      <c r="BF559" s="117"/>
      <c r="BG559" s="117"/>
      <c r="BH559" s="117"/>
      <c r="BI559" s="117"/>
      <c r="BJ559" s="117"/>
      <c r="BK559" s="117"/>
      <c r="BL559" s="117"/>
      <c r="BM559" s="117"/>
      <c r="BN559" s="117"/>
      <c r="BO559" s="117"/>
      <c r="BP559" s="117"/>
      <c r="BQ559" s="117"/>
      <c r="BR559" s="117"/>
      <c r="BS559" s="117"/>
      <c r="BT559" s="117"/>
      <c r="BU559" s="117"/>
      <c r="BV559" s="117"/>
      <c r="BW559" s="117"/>
      <c r="BX559" s="117"/>
      <c r="BY559" s="117"/>
      <c r="BZ559" s="117"/>
      <c r="CA559" s="117"/>
      <c r="CB559" s="117"/>
      <c r="CC559" s="117"/>
      <c r="CD559" s="117"/>
      <c r="CE559" s="117"/>
      <c r="CF559" s="117"/>
      <c r="CG559" s="117"/>
      <c r="CH559" s="117"/>
      <c r="CI559" s="117"/>
      <c r="CJ559" s="117"/>
      <c r="CK559" s="117"/>
      <c r="CL559" s="117"/>
      <c r="CM559" s="117"/>
      <c r="CN559" s="117"/>
      <c r="CO559" s="117"/>
      <c r="CP559" s="117"/>
      <c r="CQ559" s="117"/>
      <c r="CR559" s="117"/>
      <c r="CS559" s="117"/>
      <c r="CT559" s="117"/>
      <c r="CU559" s="117"/>
      <c r="CV559" s="123"/>
      <c r="CW559" s="21"/>
      <c r="CX559" s="129"/>
    </row>
    <row r="560" spans="1:102" ht="15" customHeight="1" thickBot="1" x14ac:dyDescent="0.3">
      <c r="A560" s="214"/>
      <c r="B560" s="114"/>
      <c r="C560" s="217"/>
      <c r="D560" s="220"/>
      <c r="E560" s="223"/>
      <c r="F560" s="28" t="s">
        <v>20</v>
      </c>
      <c r="G560" s="40"/>
      <c r="H560" s="87"/>
      <c r="I560" s="26"/>
      <c r="J560" s="81"/>
      <c r="K560" s="81"/>
      <c r="L560" s="81"/>
      <c r="M560" s="81"/>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89"/>
      <c r="AK560" s="118"/>
      <c r="AL560" s="118"/>
      <c r="AM560" s="118"/>
      <c r="AN560" s="118"/>
      <c r="AO560" s="118"/>
      <c r="AP560" s="118"/>
      <c r="AQ560" s="118"/>
      <c r="AR560" s="118"/>
      <c r="AS560" s="118"/>
      <c r="AT560" s="118"/>
      <c r="AU560" s="118"/>
      <c r="AV560" s="118"/>
      <c r="AW560" s="118"/>
      <c r="AX560" s="118"/>
      <c r="AY560" s="118"/>
      <c r="AZ560" s="118"/>
      <c r="BA560" s="118"/>
      <c r="BB560" s="118"/>
      <c r="BC560" s="118"/>
      <c r="BD560" s="118"/>
      <c r="BE560" s="118"/>
      <c r="BF560" s="118"/>
      <c r="BG560" s="118"/>
      <c r="BH560" s="118"/>
      <c r="BI560" s="118"/>
      <c r="BJ560" s="118"/>
      <c r="BK560" s="118"/>
      <c r="BL560" s="118"/>
      <c r="BM560" s="118"/>
      <c r="BN560" s="118"/>
      <c r="BO560" s="118"/>
      <c r="BP560" s="118"/>
      <c r="BQ560" s="118"/>
      <c r="BR560" s="118"/>
      <c r="BS560" s="118"/>
      <c r="BT560" s="118"/>
      <c r="BU560" s="118"/>
      <c r="BV560" s="118"/>
      <c r="BW560" s="118"/>
      <c r="BX560" s="118"/>
      <c r="BY560" s="118"/>
      <c r="BZ560" s="118"/>
      <c r="CA560" s="118"/>
      <c r="CB560" s="118"/>
      <c r="CC560" s="118"/>
      <c r="CD560" s="118"/>
      <c r="CE560" s="118"/>
      <c r="CF560" s="118"/>
      <c r="CG560" s="118"/>
      <c r="CH560" s="118"/>
      <c r="CI560" s="118"/>
      <c r="CJ560" s="118"/>
      <c r="CK560" s="118"/>
      <c r="CL560" s="118"/>
      <c r="CM560" s="118"/>
      <c r="CN560" s="118"/>
      <c r="CO560" s="118"/>
      <c r="CP560" s="118"/>
      <c r="CQ560" s="118"/>
      <c r="CR560" s="118"/>
      <c r="CS560" s="118"/>
      <c r="CT560" s="118"/>
      <c r="CU560" s="118"/>
      <c r="CV560" s="124"/>
      <c r="CW560" s="21"/>
      <c r="CX560" s="129"/>
    </row>
    <row r="561" spans="1:102" ht="15" customHeight="1" thickBot="1" x14ac:dyDescent="0.3">
      <c r="A561" s="214"/>
      <c r="B561" s="113" t="s">
        <v>21</v>
      </c>
      <c r="C561" s="217"/>
      <c r="D561" s="220"/>
      <c r="E561" s="223"/>
      <c r="F561" s="28" t="s">
        <v>22</v>
      </c>
      <c r="G561" s="40"/>
      <c r="H561" s="87"/>
      <c r="I561" s="26"/>
      <c r="J561" s="81"/>
      <c r="K561" s="81"/>
      <c r="L561" s="81"/>
      <c r="M561" s="81"/>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89"/>
      <c r="AK561" s="118"/>
      <c r="AL561" s="118"/>
      <c r="AM561" s="118"/>
      <c r="AN561" s="118"/>
      <c r="AO561" s="118"/>
      <c r="AP561" s="118"/>
      <c r="AQ561" s="118"/>
      <c r="AR561" s="118"/>
      <c r="AS561" s="118"/>
      <c r="AT561" s="118"/>
      <c r="AU561" s="118"/>
      <c r="AV561" s="118"/>
      <c r="AW561" s="118"/>
      <c r="AX561" s="118"/>
      <c r="AY561" s="118"/>
      <c r="AZ561" s="118"/>
      <c r="BA561" s="118"/>
      <c r="BB561" s="118"/>
      <c r="BC561" s="118"/>
      <c r="BD561" s="118"/>
      <c r="BE561" s="118"/>
      <c r="BF561" s="118"/>
      <c r="BG561" s="118"/>
      <c r="BH561" s="118"/>
      <c r="BI561" s="118"/>
      <c r="BJ561" s="118"/>
      <c r="BK561" s="118"/>
      <c r="BL561" s="118"/>
      <c r="BM561" s="118"/>
      <c r="BN561" s="118"/>
      <c r="BO561" s="118"/>
      <c r="BP561" s="118"/>
      <c r="BQ561" s="118"/>
      <c r="BR561" s="118"/>
      <c r="BS561" s="118"/>
      <c r="BT561" s="118"/>
      <c r="BU561" s="118"/>
      <c r="BV561" s="118"/>
      <c r="BW561" s="118"/>
      <c r="BX561" s="118"/>
      <c r="BY561" s="118"/>
      <c r="BZ561" s="118"/>
      <c r="CA561" s="118"/>
      <c r="CB561" s="118"/>
      <c r="CC561" s="118"/>
      <c r="CD561" s="118"/>
      <c r="CE561" s="118"/>
      <c r="CF561" s="118"/>
      <c r="CG561" s="118"/>
      <c r="CH561" s="118"/>
      <c r="CI561" s="118"/>
      <c r="CJ561" s="118"/>
      <c r="CK561" s="118"/>
      <c r="CL561" s="118"/>
      <c r="CM561" s="118"/>
      <c r="CN561" s="118"/>
      <c r="CO561" s="118"/>
      <c r="CP561" s="118"/>
      <c r="CQ561" s="118"/>
      <c r="CR561" s="118"/>
      <c r="CS561" s="118"/>
      <c r="CT561" s="118"/>
      <c r="CU561" s="118"/>
      <c r="CV561" s="124"/>
      <c r="CW561" s="21"/>
      <c r="CX561" s="129"/>
    </row>
    <row r="562" spans="1:102" ht="15" customHeight="1" x14ac:dyDescent="0.25">
      <c r="A562" s="214"/>
      <c r="B562" s="210"/>
      <c r="C562" s="217"/>
      <c r="D562" s="220"/>
      <c r="E562" s="223"/>
      <c r="F562" s="29" t="s">
        <v>23</v>
      </c>
      <c r="G562" s="131" t="str">
        <f t="shared" ref="G562" si="181">IF(COUNTIF(I562:CV564,"&gt;0"),"Yes","No")</f>
        <v>No</v>
      </c>
      <c r="H562" s="90"/>
      <c r="I562" s="27"/>
      <c r="J562" s="82"/>
      <c r="K562" s="82"/>
      <c r="L562" s="82"/>
      <c r="M562" s="82"/>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91"/>
      <c r="AK562" s="119"/>
      <c r="AL562" s="119"/>
      <c r="AM562" s="119"/>
      <c r="AN562" s="119"/>
      <c r="AO562" s="119"/>
      <c r="AP562" s="119"/>
      <c r="AQ562" s="119"/>
      <c r="AR562" s="119"/>
      <c r="AS562" s="119"/>
      <c r="AT562" s="119"/>
      <c r="AU562" s="119"/>
      <c r="AV562" s="119"/>
      <c r="AW562" s="119"/>
      <c r="AX562" s="119"/>
      <c r="AY562" s="119"/>
      <c r="AZ562" s="119"/>
      <c r="BA562" s="119"/>
      <c r="BB562" s="119"/>
      <c r="BC562" s="119"/>
      <c r="BD562" s="119"/>
      <c r="BE562" s="119"/>
      <c r="BF562" s="119"/>
      <c r="BG562" s="119"/>
      <c r="BH562" s="119"/>
      <c r="BI562" s="119"/>
      <c r="BJ562" s="119"/>
      <c r="BK562" s="119"/>
      <c r="BL562" s="119"/>
      <c r="BM562" s="119"/>
      <c r="BN562" s="119"/>
      <c r="BO562" s="119"/>
      <c r="BP562" s="119"/>
      <c r="BQ562" s="119"/>
      <c r="BR562" s="119"/>
      <c r="BS562" s="119"/>
      <c r="BT562" s="119"/>
      <c r="BU562" s="119"/>
      <c r="BV562" s="119"/>
      <c r="BW562" s="119"/>
      <c r="BX562" s="119"/>
      <c r="BY562" s="119"/>
      <c r="BZ562" s="119"/>
      <c r="CA562" s="119"/>
      <c r="CB562" s="119"/>
      <c r="CC562" s="119"/>
      <c r="CD562" s="119"/>
      <c r="CE562" s="119"/>
      <c r="CF562" s="119"/>
      <c r="CG562" s="119"/>
      <c r="CH562" s="119"/>
      <c r="CI562" s="119"/>
      <c r="CJ562" s="119"/>
      <c r="CK562" s="119"/>
      <c r="CL562" s="119"/>
      <c r="CM562" s="119"/>
      <c r="CN562" s="119"/>
      <c r="CO562" s="119"/>
      <c r="CP562" s="119"/>
      <c r="CQ562" s="119"/>
      <c r="CR562" s="119"/>
      <c r="CS562" s="119"/>
      <c r="CT562" s="119"/>
      <c r="CU562" s="119"/>
      <c r="CV562" s="125"/>
      <c r="CW562" s="21"/>
      <c r="CX562" s="129"/>
    </row>
    <row r="563" spans="1:102" ht="15" customHeight="1" x14ac:dyDescent="0.25">
      <c r="A563" s="214"/>
      <c r="B563" s="211"/>
      <c r="C563" s="217"/>
      <c r="D563" s="220"/>
      <c r="E563" s="223"/>
      <c r="F563" s="29" t="s">
        <v>24</v>
      </c>
      <c r="G563" s="40"/>
      <c r="H563" s="90"/>
      <c r="I563" s="27"/>
      <c r="J563" s="82"/>
      <c r="K563" s="82"/>
      <c r="L563" s="82"/>
      <c r="M563" s="82"/>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91"/>
      <c r="AK563" s="119"/>
      <c r="AL563" s="119"/>
      <c r="AM563" s="119"/>
      <c r="AN563" s="119"/>
      <c r="AO563" s="119"/>
      <c r="AP563" s="119"/>
      <c r="AQ563" s="119"/>
      <c r="AR563" s="119"/>
      <c r="AS563" s="119"/>
      <c r="AT563" s="119"/>
      <c r="AU563" s="119"/>
      <c r="AV563" s="119"/>
      <c r="AW563" s="119"/>
      <c r="AX563" s="119"/>
      <c r="AY563" s="119"/>
      <c r="AZ563" s="119"/>
      <c r="BA563" s="119"/>
      <c r="BB563" s="119"/>
      <c r="BC563" s="119"/>
      <c r="BD563" s="119"/>
      <c r="BE563" s="119"/>
      <c r="BF563" s="119"/>
      <c r="BG563" s="119"/>
      <c r="BH563" s="119"/>
      <c r="BI563" s="119"/>
      <c r="BJ563" s="119"/>
      <c r="BK563" s="119"/>
      <c r="BL563" s="119"/>
      <c r="BM563" s="119"/>
      <c r="BN563" s="119"/>
      <c r="BO563" s="119"/>
      <c r="BP563" s="119"/>
      <c r="BQ563" s="119"/>
      <c r="BR563" s="119"/>
      <c r="BS563" s="119"/>
      <c r="BT563" s="119"/>
      <c r="BU563" s="119"/>
      <c r="BV563" s="119"/>
      <c r="BW563" s="119"/>
      <c r="BX563" s="119"/>
      <c r="BY563" s="119"/>
      <c r="BZ563" s="119"/>
      <c r="CA563" s="119"/>
      <c r="CB563" s="119"/>
      <c r="CC563" s="119"/>
      <c r="CD563" s="119"/>
      <c r="CE563" s="119"/>
      <c r="CF563" s="119"/>
      <c r="CG563" s="119"/>
      <c r="CH563" s="119"/>
      <c r="CI563" s="119"/>
      <c r="CJ563" s="119"/>
      <c r="CK563" s="119"/>
      <c r="CL563" s="119"/>
      <c r="CM563" s="119"/>
      <c r="CN563" s="119"/>
      <c r="CO563" s="119"/>
      <c r="CP563" s="119"/>
      <c r="CQ563" s="119"/>
      <c r="CR563" s="119"/>
      <c r="CS563" s="119"/>
      <c r="CT563" s="119"/>
      <c r="CU563" s="119"/>
      <c r="CV563" s="125"/>
      <c r="CW563" s="21"/>
      <c r="CX563" s="129"/>
    </row>
    <row r="564" spans="1:102" ht="15" customHeight="1" thickBot="1" x14ac:dyDescent="0.3">
      <c r="A564" s="214"/>
      <c r="B564" s="211"/>
      <c r="C564" s="217"/>
      <c r="D564" s="220"/>
      <c r="E564" s="223"/>
      <c r="F564" s="29" t="s">
        <v>25</v>
      </c>
      <c r="G564" s="40"/>
      <c r="H564" s="90"/>
      <c r="I564" s="27"/>
      <c r="J564" s="82"/>
      <c r="K564" s="82"/>
      <c r="L564" s="82"/>
      <c r="M564" s="82"/>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91"/>
      <c r="AK564" s="119"/>
      <c r="AL564" s="119"/>
      <c r="AM564" s="119"/>
      <c r="AN564" s="119"/>
      <c r="AO564" s="119"/>
      <c r="AP564" s="119"/>
      <c r="AQ564" s="119"/>
      <c r="AR564" s="119"/>
      <c r="AS564" s="119"/>
      <c r="AT564" s="119"/>
      <c r="AU564" s="119"/>
      <c r="AV564" s="119"/>
      <c r="AW564" s="119"/>
      <c r="AX564" s="119"/>
      <c r="AY564" s="119"/>
      <c r="AZ564" s="119"/>
      <c r="BA564" s="119"/>
      <c r="BB564" s="119"/>
      <c r="BC564" s="119"/>
      <c r="BD564" s="119"/>
      <c r="BE564" s="119"/>
      <c r="BF564" s="119"/>
      <c r="BG564" s="119"/>
      <c r="BH564" s="119"/>
      <c r="BI564" s="119"/>
      <c r="BJ564" s="119"/>
      <c r="BK564" s="119"/>
      <c r="BL564" s="119"/>
      <c r="BM564" s="119"/>
      <c r="BN564" s="119"/>
      <c r="BO564" s="119"/>
      <c r="BP564" s="119"/>
      <c r="BQ564" s="119"/>
      <c r="BR564" s="119"/>
      <c r="BS564" s="119"/>
      <c r="BT564" s="119"/>
      <c r="BU564" s="119"/>
      <c r="BV564" s="119"/>
      <c r="BW564" s="119"/>
      <c r="BX564" s="119"/>
      <c r="BY564" s="119"/>
      <c r="BZ564" s="119"/>
      <c r="CA564" s="119"/>
      <c r="CB564" s="119"/>
      <c r="CC564" s="119"/>
      <c r="CD564" s="119"/>
      <c r="CE564" s="119"/>
      <c r="CF564" s="119"/>
      <c r="CG564" s="119"/>
      <c r="CH564" s="119"/>
      <c r="CI564" s="119"/>
      <c r="CJ564" s="119"/>
      <c r="CK564" s="119"/>
      <c r="CL564" s="119"/>
      <c r="CM564" s="119"/>
      <c r="CN564" s="119"/>
      <c r="CO564" s="119"/>
      <c r="CP564" s="119"/>
      <c r="CQ564" s="119"/>
      <c r="CR564" s="119"/>
      <c r="CS564" s="119"/>
      <c r="CT564" s="119"/>
      <c r="CU564" s="119"/>
      <c r="CV564" s="125"/>
      <c r="CW564" s="21"/>
      <c r="CX564" s="129"/>
    </row>
    <row r="565" spans="1:102" ht="15" customHeight="1" x14ac:dyDescent="0.25">
      <c r="A565" s="214"/>
      <c r="B565" s="211"/>
      <c r="C565" s="217"/>
      <c r="D565" s="220"/>
      <c r="E565" s="223"/>
      <c r="F565" s="30" t="s">
        <v>26</v>
      </c>
      <c r="G565" s="132" t="str">
        <f t="shared" ref="G565" si="182">IF(COUNTIF(I565:CV567,"&gt;0"),"Yes","No")</f>
        <v>No</v>
      </c>
      <c r="H565" s="92"/>
      <c r="I565" s="80"/>
      <c r="J565" s="80"/>
      <c r="K565" s="80"/>
      <c r="L565" s="80"/>
      <c r="M565" s="80"/>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93"/>
      <c r="AK565" s="120"/>
      <c r="AL565" s="120"/>
      <c r="AM565" s="120"/>
      <c r="AN565" s="120"/>
      <c r="AO565" s="120"/>
      <c r="AP565" s="120"/>
      <c r="AQ565" s="120"/>
      <c r="AR565" s="120"/>
      <c r="AS565" s="120"/>
      <c r="AT565" s="120"/>
      <c r="AU565" s="120"/>
      <c r="AV565" s="120"/>
      <c r="AW565" s="120"/>
      <c r="AX565" s="120"/>
      <c r="AY565" s="120"/>
      <c r="AZ565" s="120"/>
      <c r="BA565" s="120"/>
      <c r="BB565" s="120"/>
      <c r="BC565" s="120"/>
      <c r="BD565" s="120"/>
      <c r="BE565" s="120"/>
      <c r="BF565" s="120"/>
      <c r="BG565" s="120"/>
      <c r="BH565" s="120"/>
      <c r="BI565" s="120"/>
      <c r="BJ565" s="120"/>
      <c r="BK565" s="120"/>
      <c r="BL565" s="120"/>
      <c r="BM565" s="120"/>
      <c r="BN565" s="120"/>
      <c r="BO565" s="120"/>
      <c r="BP565" s="120"/>
      <c r="BQ565" s="120"/>
      <c r="BR565" s="120"/>
      <c r="BS565" s="120"/>
      <c r="BT565" s="120"/>
      <c r="BU565" s="120"/>
      <c r="BV565" s="120"/>
      <c r="BW565" s="120"/>
      <c r="BX565" s="120"/>
      <c r="BY565" s="120"/>
      <c r="BZ565" s="120"/>
      <c r="CA565" s="120"/>
      <c r="CB565" s="120"/>
      <c r="CC565" s="120"/>
      <c r="CD565" s="120"/>
      <c r="CE565" s="120"/>
      <c r="CF565" s="120"/>
      <c r="CG565" s="120"/>
      <c r="CH565" s="120"/>
      <c r="CI565" s="120"/>
      <c r="CJ565" s="120"/>
      <c r="CK565" s="120"/>
      <c r="CL565" s="120"/>
      <c r="CM565" s="120"/>
      <c r="CN565" s="120"/>
      <c r="CO565" s="120"/>
      <c r="CP565" s="120"/>
      <c r="CQ565" s="120"/>
      <c r="CR565" s="120"/>
      <c r="CS565" s="120"/>
      <c r="CT565" s="120"/>
      <c r="CU565" s="120"/>
      <c r="CV565" s="126"/>
      <c r="CW565" s="21"/>
      <c r="CX565" s="129"/>
    </row>
    <row r="566" spans="1:102" ht="15" customHeight="1" x14ac:dyDescent="0.25">
      <c r="A566" s="214"/>
      <c r="B566" s="211"/>
      <c r="C566" s="217"/>
      <c r="D566" s="220"/>
      <c r="E566" s="223"/>
      <c r="F566" s="30" t="s">
        <v>27</v>
      </c>
      <c r="G566" s="40"/>
      <c r="H566" s="92"/>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93"/>
      <c r="AK566" s="120"/>
      <c r="AL566" s="120"/>
      <c r="AM566" s="120"/>
      <c r="AN566" s="120"/>
      <c r="AO566" s="120"/>
      <c r="AP566" s="120"/>
      <c r="AQ566" s="120"/>
      <c r="AR566" s="120"/>
      <c r="AS566" s="120"/>
      <c r="AT566" s="120"/>
      <c r="AU566" s="120"/>
      <c r="AV566" s="120"/>
      <c r="AW566" s="120"/>
      <c r="AX566" s="120"/>
      <c r="AY566" s="120"/>
      <c r="AZ566" s="120"/>
      <c r="BA566" s="120"/>
      <c r="BB566" s="120"/>
      <c r="BC566" s="120"/>
      <c r="BD566" s="120"/>
      <c r="BE566" s="120"/>
      <c r="BF566" s="120"/>
      <c r="BG566" s="120"/>
      <c r="BH566" s="120"/>
      <c r="BI566" s="120"/>
      <c r="BJ566" s="120"/>
      <c r="BK566" s="120"/>
      <c r="BL566" s="120"/>
      <c r="BM566" s="120"/>
      <c r="BN566" s="120"/>
      <c r="BO566" s="120"/>
      <c r="BP566" s="120"/>
      <c r="BQ566" s="120"/>
      <c r="BR566" s="120"/>
      <c r="BS566" s="120"/>
      <c r="BT566" s="120"/>
      <c r="BU566" s="120"/>
      <c r="BV566" s="120"/>
      <c r="BW566" s="120"/>
      <c r="BX566" s="120"/>
      <c r="BY566" s="120"/>
      <c r="BZ566" s="120"/>
      <c r="CA566" s="120"/>
      <c r="CB566" s="120"/>
      <c r="CC566" s="120"/>
      <c r="CD566" s="120"/>
      <c r="CE566" s="120"/>
      <c r="CF566" s="120"/>
      <c r="CG566" s="120"/>
      <c r="CH566" s="120"/>
      <c r="CI566" s="120"/>
      <c r="CJ566" s="120"/>
      <c r="CK566" s="120"/>
      <c r="CL566" s="120"/>
      <c r="CM566" s="120"/>
      <c r="CN566" s="120"/>
      <c r="CO566" s="120"/>
      <c r="CP566" s="120"/>
      <c r="CQ566" s="120"/>
      <c r="CR566" s="120"/>
      <c r="CS566" s="120"/>
      <c r="CT566" s="120"/>
      <c r="CU566" s="120"/>
      <c r="CV566" s="126"/>
      <c r="CW566" s="21"/>
      <c r="CX566" s="129"/>
    </row>
    <row r="567" spans="1:102" ht="15" customHeight="1" thickBot="1" x14ac:dyDescent="0.3">
      <c r="A567" s="214"/>
      <c r="B567" s="211"/>
      <c r="C567" s="217"/>
      <c r="D567" s="220"/>
      <c r="E567" s="223"/>
      <c r="F567" s="30" t="s">
        <v>28</v>
      </c>
      <c r="G567" s="40"/>
      <c r="H567" s="92"/>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93"/>
      <c r="AK567" s="120"/>
      <c r="AL567" s="120"/>
      <c r="AM567" s="120"/>
      <c r="AN567" s="120"/>
      <c r="AO567" s="120"/>
      <c r="AP567" s="120"/>
      <c r="AQ567" s="120"/>
      <c r="AR567" s="120"/>
      <c r="AS567" s="120"/>
      <c r="AT567" s="120"/>
      <c r="AU567" s="120"/>
      <c r="AV567" s="120"/>
      <c r="AW567" s="120"/>
      <c r="AX567" s="120"/>
      <c r="AY567" s="120"/>
      <c r="AZ567" s="120"/>
      <c r="BA567" s="120"/>
      <c r="BB567" s="120"/>
      <c r="BC567" s="120"/>
      <c r="BD567" s="120"/>
      <c r="BE567" s="120"/>
      <c r="BF567" s="120"/>
      <c r="BG567" s="120"/>
      <c r="BH567" s="120"/>
      <c r="BI567" s="120"/>
      <c r="BJ567" s="120"/>
      <c r="BK567" s="120"/>
      <c r="BL567" s="120"/>
      <c r="BM567" s="120"/>
      <c r="BN567" s="120"/>
      <c r="BO567" s="120"/>
      <c r="BP567" s="120"/>
      <c r="BQ567" s="120"/>
      <c r="BR567" s="120"/>
      <c r="BS567" s="120"/>
      <c r="BT567" s="120"/>
      <c r="BU567" s="120"/>
      <c r="BV567" s="120"/>
      <c r="BW567" s="120"/>
      <c r="BX567" s="120"/>
      <c r="BY567" s="120"/>
      <c r="BZ567" s="120"/>
      <c r="CA567" s="120"/>
      <c r="CB567" s="120"/>
      <c r="CC567" s="120"/>
      <c r="CD567" s="120"/>
      <c r="CE567" s="120"/>
      <c r="CF567" s="120"/>
      <c r="CG567" s="120"/>
      <c r="CH567" s="120"/>
      <c r="CI567" s="120"/>
      <c r="CJ567" s="120"/>
      <c r="CK567" s="120"/>
      <c r="CL567" s="120"/>
      <c r="CM567" s="120"/>
      <c r="CN567" s="120"/>
      <c r="CO567" s="120"/>
      <c r="CP567" s="120"/>
      <c r="CQ567" s="120"/>
      <c r="CR567" s="120"/>
      <c r="CS567" s="120"/>
      <c r="CT567" s="120"/>
      <c r="CU567" s="120"/>
      <c r="CV567" s="126"/>
      <c r="CW567" s="21"/>
      <c r="CX567" s="129"/>
    </row>
    <row r="568" spans="1:102" ht="15" customHeight="1" x14ac:dyDescent="0.25">
      <c r="A568" s="214"/>
      <c r="B568" s="211"/>
      <c r="C568" s="217"/>
      <c r="D568" s="220"/>
      <c r="E568" s="223"/>
      <c r="F568" s="61" t="s">
        <v>29</v>
      </c>
      <c r="G568" s="133" t="str">
        <f t="shared" ref="G568" si="183">IF(COUNTIF(I568:CV570,"&gt;0"),"Yes","No")</f>
        <v>No</v>
      </c>
      <c r="H568" s="94"/>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95"/>
      <c r="AK568" s="121"/>
      <c r="AL568" s="121"/>
      <c r="AM568" s="121"/>
      <c r="AN568" s="121"/>
      <c r="AO568" s="121"/>
      <c r="AP568" s="121"/>
      <c r="AQ568" s="121"/>
      <c r="AR568" s="121"/>
      <c r="AS568" s="121"/>
      <c r="AT568" s="121"/>
      <c r="AU568" s="121"/>
      <c r="AV568" s="121"/>
      <c r="AW568" s="121"/>
      <c r="AX568" s="121"/>
      <c r="AY568" s="121"/>
      <c r="AZ568" s="121"/>
      <c r="BA568" s="121"/>
      <c r="BB568" s="121"/>
      <c r="BC568" s="121"/>
      <c r="BD568" s="121"/>
      <c r="BE568" s="121"/>
      <c r="BF568" s="121"/>
      <c r="BG568" s="121"/>
      <c r="BH568" s="121"/>
      <c r="BI568" s="121"/>
      <c r="BJ568" s="121"/>
      <c r="BK568" s="121"/>
      <c r="BL568" s="121"/>
      <c r="BM568" s="121"/>
      <c r="BN568" s="121"/>
      <c r="BO568" s="121"/>
      <c r="BP568" s="121"/>
      <c r="BQ568" s="121"/>
      <c r="BR568" s="121"/>
      <c r="BS568" s="121"/>
      <c r="BT568" s="121"/>
      <c r="BU568" s="121"/>
      <c r="BV568" s="121"/>
      <c r="BW568" s="121"/>
      <c r="BX568" s="121"/>
      <c r="BY568" s="121"/>
      <c r="BZ568" s="121"/>
      <c r="CA568" s="121"/>
      <c r="CB568" s="121"/>
      <c r="CC568" s="121"/>
      <c r="CD568" s="121"/>
      <c r="CE568" s="121"/>
      <c r="CF568" s="121"/>
      <c r="CG568" s="121"/>
      <c r="CH568" s="121"/>
      <c r="CI568" s="121"/>
      <c r="CJ568" s="121"/>
      <c r="CK568" s="121"/>
      <c r="CL568" s="121"/>
      <c r="CM568" s="121"/>
      <c r="CN568" s="121"/>
      <c r="CO568" s="121"/>
      <c r="CP568" s="121"/>
      <c r="CQ568" s="121"/>
      <c r="CR568" s="121"/>
      <c r="CS568" s="121"/>
      <c r="CT568" s="121"/>
      <c r="CU568" s="121"/>
      <c r="CV568" s="127"/>
      <c r="CW568" s="21"/>
      <c r="CX568" s="129"/>
    </row>
    <row r="569" spans="1:102" ht="15" customHeight="1" x14ac:dyDescent="0.25">
      <c r="A569" s="214"/>
      <c r="B569" s="211"/>
      <c r="C569" s="217"/>
      <c r="D569" s="220"/>
      <c r="E569" s="223"/>
      <c r="F569" s="61" t="s">
        <v>30</v>
      </c>
      <c r="G569" s="40"/>
      <c r="H569" s="94"/>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95"/>
      <c r="AK569" s="121"/>
      <c r="AL569" s="121"/>
      <c r="AM569" s="121"/>
      <c r="AN569" s="121"/>
      <c r="AO569" s="121"/>
      <c r="AP569" s="121"/>
      <c r="AQ569" s="121"/>
      <c r="AR569" s="121"/>
      <c r="AS569" s="121"/>
      <c r="AT569" s="121"/>
      <c r="AU569" s="121"/>
      <c r="AV569" s="121"/>
      <c r="AW569" s="121"/>
      <c r="AX569" s="121"/>
      <c r="AY569" s="121"/>
      <c r="AZ569" s="121"/>
      <c r="BA569" s="121"/>
      <c r="BB569" s="121"/>
      <c r="BC569" s="121"/>
      <c r="BD569" s="121"/>
      <c r="BE569" s="121"/>
      <c r="BF569" s="121"/>
      <c r="BG569" s="121"/>
      <c r="BH569" s="121"/>
      <c r="BI569" s="121"/>
      <c r="BJ569" s="121"/>
      <c r="BK569" s="121"/>
      <c r="BL569" s="121"/>
      <c r="BM569" s="121"/>
      <c r="BN569" s="121"/>
      <c r="BO569" s="121"/>
      <c r="BP569" s="121"/>
      <c r="BQ569" s="121"/>
      <c r="BR569" s="121"/>
      <c r="BS569" s="121"/>
      <c r="BT569" s="121"/>
      <c r="BU569" s="121"/>
      <c r="BV569" s="121"/>
      <c r="BW569" s="121"/>
      <c r="BX569" s="121"/>
      <c r="BY569" s="121"/>
      <c r="BZ569" s="121"/>
      <c r="CA569" s="121"/>
      <c r="CB569" s="121"/>
      <c r="CC569" s="121"/>
      <c r="CD569" s="121"/>
      <c r="CE569" s="121"/>
      <c r="CF569" s="121"/>
      <c r="CG569" s="121"/>
      <c r="CH569" s="121"/>
      <c r="CI569" s="121"/>
      <c r="CJ569" s="121"/>
      <c r="CK569" s="121"/>
      <c r="CL569" s="121"/>
      <c r="CM569" s="121"/>
      <c r="CN569" s="121"/>
      <c r="CO569" s="121"/>
      <c r="CP569" s="121"/>
      <c r="CQ569" s="121"/>
      <c r="CR569" s="121"/>
      <c r="CS569" s="121"/>
      <c r="CT569" s="121"/>
      <c r="CU569" s="121"/>
      <c r="CV569" s="127"/>
      <c r="CW569" s="21"/>
      <c r="CX569" s="129"/>
    </row>
    <row r="570" spans="1:102" ht="15" customHeight="1" thickBot="1" x14ac:dyDescent="0.3">
      <c r="A570" s="215"/>
      <c r="B570" s="212"/>
      <c r="C570" s="218"/>
      <c r="D570" s="221"/>
      <c r="E570" s="224"/>
      <c r="F570" s="63" t="s">
        <v>31</v>
      </c>
      <c r="G570" s="43"/>
      <c r="H570" s="96"/>
      <c r="I570" s="64"/>
      <c r="J570" s="64"/>
      <c r="K570" s="64"/>
      <c r="L570" s="64"/>
      <c r="M570" s="64"/>
      <c r="N570" s="64"/>
      <c r="O570" s="64"/>
      <c r="P570" s="64"/>
      <c r="Q570" s="64"/>
      <c r="R570" s="64"/>
      <c r="S570" s="64"/>
      <c r="T570" s="64"/>
      <c r="U570" s="64"/>
      <c r="V570" s="64"/>
      <c r="W570" s="64"/>
      <c r="X570" s="64"/>
      <c r="Y570" s="64"/>
      <c r="Z570" s="64"/>
      <c r="AA570" s="64"/>
      <c r="AB570" s="64"/>
      <c r="AC570" s="64"/>
      <c r="AD570" s="64"/>
      <c r="AE570" s="64"/>
      <c r="AF570" s="64"/>
      <c r="AG570" s="64"/>
      <c r="AH570" s="64"/>
      <c r="AI570" s="64"/>
      <c r="AJ570" s="97"/>
      <c r="AK570" s="122"/>
      <c r="AL570" s="122"/>
      <c r="AM570" s="122"/>
      <c r="AN570" s="122"/>
      <c r="AO570" s="122"/>
      <c r="AP570" s="122"/>
      <c r="AQ570" s="122"/>
      <c r="AR570" s="122"/>
      <c r="AS570" s="122"/>
      <c r="AT570" s="122"/>
      <c r="AU570" s="122"/>
      <c r="AV570" s="122"/>
      <c r="AW570" s="122"/>
      <c r="AX570" s="122"/>
      <c r="AY570" s="122"/>
      <c r="AZ570" s="122"/>
      <c r="BA570" s="122"/>
      <c r="BB570" s="122"/>
      <c r="BC570" s="122"/>
      <c r="BD570" s="122"/>
      <c r="BE570" s="122"/>
      <c r="BF570" s="122"/>
      <c r="BG570" s="122"/>
      <c r="BH570" s="122"/>
      <c r="BI570" s="122"/>
      <c r="BJ570" s="122"/>
      <c r="BK570" s="122"/>
      <c r="BL570" s="122"/>
      <c r="BM570" s="122"/>
      <c r="BN570" s="122"/>
      <c r="BO570" s="122"/>
      <c r="BP570" s="122"/>
      <c r="BQ570" s="122"/>
      <c r="BR570" s="122"/>
      <c r="BS570" s="122"/>
      <c r="BT570" s="122"/>
      <c r="BU570" s="122"/>
      <c r="BV570" s="122"/>
      <c r="BW570" s="122"/>
      <c r="BX570" s="122"/>
      <c r="BY570" s="122"/>
      <c r="BZ570" s="122"/>
      <c r="CA570" s="122"/>
      <c r="CB570" s="122"/>
      <c r="CC570" s="122"/>
      <c r="CD570" s="122"/>
      <c r="CE570" s="122"/>
      <c r="CF570" s="122"/>
      <c r="CG570" s="122"/>
      <c r="CH570" s="122"/>
      <c r="CI570" s="122"/>
      <c r="CJ570" s="122"/>
      <c r="CK570" s="122"/>
      <c r="CL570" s="122"/>
      <c r="CM570" s="122"/>
      <c r="CN570" s="122"/>
      <c r="CO570" s="122"/>
      <c r="CP570" s="122"/>
      <c r="CQ570" s="122"/>
      <c r="CR570" s="122"/>
      <c r="CS570" s="122"/>
      <c r="CT570" s="122"/>
      <c r="CU570" s="122"/>
      <c r="CV570" s="128"/>
      <c r="CW570" s="21"/>
      <c r="CX570" s="129"/>
    </row>
    <row r="571" spans="1:102" ht="15" customHeight="1" thickBot="1" x14ac:dyDescent="0.3">
      <c r="A571" s="213"/>
      <c r="B571" s="113" t="s">
        <v>17</v>
      </c>
      <c r="C571" s="216"/>
      <c r="D571" s="219"/>
      <c r="E571" s="222"/>
      <c r="F571" s="42" t="s">
        <v>18</v>
      </c>
      <c r="G571" s="22" t="str">
        <f t="shared" ref="G571" si="184">IF(COUNTIF(I571:CV573,"&gt;0"),"Yes","No")</f>
        <v>No</v>
      </c>
      <c r="H571" s="87"/>
      <c r="I571" s="84"/>
      <c r="J571" s="83"/>
      <c r="K571" s="83"/>
      <c r="L571" s="83"/>
      <c r="M571" s="83"/>
      <c r="N571" s="84"/>
      <c r="O571" s="84"/>
      <c r="P571" s="84"/>
      <c r="Q571" s="84"/>
      <c r="R571" s="84"/>
      <c r="S571" s="84"/>
      <c r="T571" s="84"/>
      <c r="U571" s="84"/>
      <c r="V571" s="84"/>
      <c r="W571" s="84"/>
      <c r="X571" s="84"/>
      <c r="Y571" s="84"/>
      <c r="Z571" s="84"/>
      <c r="AA571" s="84"/>
      <c r="AB571" s="84"/>
      <c r="AC571" s="84"/>
      <c r="AD571" s="84"/>
      <c r="AE571" s="84"/>
      <c r="AF571" s="84"/>
      <c r="AG571" s="84"/>
      <c r="AH571" s="84"/>
      <c r="AI571" s="84"/>
      <c r="AJ571" s="88"/>
      <c r="AK571" s="117"/>
      <c r="AL571" s="117"/>
      <c r="AM571" s="117"/>
      <c r="AN571" s="117"/>
      <c r="AO571" s="117"/>
      <c r="AP571" s="117"/>
      <c r="AQ571" s="117"/>
      <c r="AR571" s="117"/>
      <c r="AS571" s="117"/>
      <c r="AT571" s="117"/>
      <c r="AU571" s="117"/>
      <c r="AV571" s="117"/>
      <c r="AW571" s="117"/>
      <c r="AX571" s="117"/>
      <c r="AY571" s="117"/>
      <c r="AZ571" s="117"/>
      <c r="BA571" s="117"/>
      <c r="BB571" s="117"/>
      <c r="BC571" s="117"/>
      <c r="BD571" s="117"/>
      <c r="BE571" s="117"/>
      <c r="BF571" s="117"/>
      <c r="BG571" s="117"/>
      <c r="BH571" s="117"/>
      <c r="BI571" s="117"/>
      <c r="BJ571" s="117"/>
      <c r="BK571" s="117"/>
      <c r="BL571" s="117"/>
      <c r="BM571" s="117"/>
      <c r="BN571" s="117"/>
      <c r="BO571" s="117"/>
      <c r="BP571" s="117"/>
      <c r="BQ571" s="117"/>
      <c r="BR571" s="117"/>
      <c r="BS571" s="117"/>
      <c r="BT571" s="117"/>
      <c r="BU571" s="117"/>
      <c r="BV571" s="117"/>
      <c r="BW571" s="117"/>
      <c r="BX571" s="117"/>
      <c r="BY571" s="117"/>
      <c r="BZ571" s="117"/>
      <c r="CA571" s="117"/>
      <c r="CB571" s="117"/>
      <c r="CC571" s="117"/>
      <c r="CD571" s="117"/>
      <c r="CE571" s="117"/>
      <c r="CF571" s="117"/>
      <c r="CG571" s="117"/>
      <c r="CH571" s="117"/>
      <c r="CI571" s="117"/>
      <c r="CJ571" s="117"/>
      <c r="CK571" s="117"/>
      <c r="CL571" s="117"/>
      <c r="CM571" s="117"/>
      <c r="CN571" s="117"/>
      <c r="CO571" s="117"/>
      <c r="CP571" s="117"/>
      <c r="CQ571" s="117"/>
      <c r="CR571" s="117"/>
      <c r="CS571" s="117"/>
      <c r="CT571" s="117"/>
      <c r="CU571" s="117"/>
      <c r="CV571" s="123"/>
      <c r="CW571" s="21"/>
      <c r="CX571" s="129"/>
    </row>
    <row r="572" spans="1:102" ht="15" customHeight="1" thickBot="1" x14ac:dyDescent="0.3">
      <c r="A572" s="214"/>
      <c r="B572" s="114"/>
      <c r="C572" s="217"/>
      <c r="D572" s="220"/>
      <c r="E572" s="223"/>
      <c r="F572" s="28" t="s">
        <v>20</v>
      </c>
      <c r="G572" s="40"/>
      <c r="H572" s="87"/>
      <c r="I572" s="26"/>
      <c r="J572" s="81"/>
      <c r="K572" s="81"/>
      <c r="L572" s="81"/>
      <c r="M572" s="81"/>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89"/>
      <c r="AK572" s="118"/>
      <c r="AL572" s="118"/>
      <c r="AM572" s="118"/>
      <c r="AN572" s="118"/>
      <c r="AO572" s="118"/>
      <c r="AP572" s="118"/>
      <c r="AQ572" s="118"/>
      <c r="AR572" s="118"/>
      <c r="AS572" s="118"/>
      <c r="AT572" s="118"/>
      <c r="AU572" s="118"/>
      <c r="AV572" s="118"/>
      <c r="AW572" s="118"/>
      <c r="AX572" s="118"/>
      <c r="AY572" s="118"/>
      <c r="AZ572" s="118"/>
      <c r="BA572" s="118"/>
      <c r="BB572" s="118"/>
      <c r="BC572" s="118"/>
      <c r="BD572" s="118"/>
      <c r="BE572" s="118"/>
      <c r="BF572" s="118"/>
      <c r="BG572" s="118"/>
      <c r="BH572" s="118"/>
      <c r="BI572" s="118"/>
      <c r="BJ572" s="118"/>
      <c r="BK572" s="118"/>
      <c r="BL572" s="118"/>
      <c r="BM572" s="118"/>
      <c r="BN572" s="118"/>
      <c r="BO572" s="118"/>
      <c r="BP572" s="118"/>
      <c r="BQ572" s="118"/>
      <c r="BR572" s="118"/>
      <c r="BS572" s="118"/>
      <c r="BT572" s="118"/>
      <c r="BU572" s="118"/>
      <c r="BV572" s="118"/>
      <c r="BW572" s="118"/>
      <c r="BX572" s="118"/>
      <c r="BY572" s="118"/>
      <c r="BZ572" s="118"/>
      <c r="CA572" s="118"/>
      <c r="CB572" s="118"/>
      <c r="CC572" s="118"/>
      <c r="CD572" s="118"/>
      <c r="CE572" s="118"/>
      <c r="CF572" s="118"/>
      <c r="CG572" s="118"/>
      <c r="CH572" s="118"/>
      <c r="CI572" s="118"/>
      <c r="CJ572" s="118"/>
      <c r="CK572" s="118"/>
      <c r="CL572" s="118"/>
      <c r="CM572" s="118"/>
      <c r="CN572" s="118"/>
      <c r="CO572" s="118"/>
      <c r="CP572" s="118"/>
      <c r="CQ572" s="118"/>
      <c r="CR572" s="118"/>
      <c r="CS572" s="118"/>
      <c r="CT572" s="118"/>
      <c r="CU572" s="118"/>
      <c r="CV572" s="124"/>
      <c r="CW572" s="21"/>
      <c r="CX572" s="129"/>
    </row>
    <row r="573" spans="1:102" ht="15" customHeight="1" thickBot="1" x14ac:dyDescent="0.3">
      <c r="A573" s="214"/>
      <c r="B573" s="113" t="s">
        <v>21</v>
      </c>
      <c r="C573" s="217"/>
      <c r="D573" s="220"/>
      <c r="E573" s="223"/>
      <c r="F573" s="28" t="s">
        <v>22</v>
      </c>
      <c r="G573" s="40"/>
      <c r="H573" s="87"/>
      <c r="I573" s="26"/>
      <c r="J573" s="81"/>
      <c r="K573" s="81"/>
      <c r="L573" s="81"/>
      <c r="M573" s="81"/>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89"/>
      <c r="AK573" s="118"/>
      <c r="AL573" s="118"/>
      <c r="AM573" s="118"/>
      <c r="AN573" s="118"/>
      <c r="AO573" s="118"/>
      <c r="AP573" s="118"/>
      <c r="AQ573" s="118"/>
      <c r="AR573" s="118"/>
      <c r="AS573" s="118"/>
      <c r="AT573" s="118"/>
      <c r="AU573" s="118"/>
      <c r="AV573" s="118"/>
      <c r="AW573" s="118"/>
      <c r="AX573" s="118"/>
      <c r="AY573" s="118"/>
      <c r="AZ573" s="118"/>
      <c r="BA573" s="118"/>
      <c r="BB573" s="118"/>
      <c r="BC573" s="118"/>
      <c r="BD573" s="118"/>
      <c r="BE573" s="118"/>
      <c r="BF573" s="118"/>
      <c r="BG573" s="118"/>
      <c r="BH573" s="118"/>
      <c r="BI573" s="118"/>
      <c r="BJ573" s="118"/>
      <c r="BK573" s="118"/>
      <c r="BL573" s="118"/>
      <c r="BM573" s="118"/>
      <c r="BN573" s="118"/>
      <c r="BO573" s="118"/>
      <c r="BP573" s="118"/>
      <c r="BQ573" s="118"/>
      <c r="BR573" s="118"/>
      <c r="BS573" s="118"/>
      <c r="BT573" s="118"/>
      <c r="BU573" s="118"/>
      <c r="BV573" s="118"/>
      <c r="BW573" s="118"/>
      <c r="BX573" s="118"/>
      <c r="BY573" s="118"/>
      <c r="BZ573" s="118"/>
      <c r="CA573" s="118"/>
      <c r="CB573" s="118"/>
      <c r="CC573" s="118"/>
      <c r="CD573" s="118"/>
      <c r="CE573" s="118"/>
      <c r="CF573" s="118"/>
      <c r="CG573" s="118"/>
      <c r="CH573" s="118"/>
      <c r="CI573" s="118"/>
      <c r="CJ573" s="118"/>
      <c r="CK573" s="118"/>
      <c r="CL573" s="118"/>
      <c r="CM573" s="118"/>
      <c r="CN573" s="118"/>
      <c r="CO573" s="118"/>
      <c r="CP573" s="118"/>
      <c r="CQ573" s="118"/>
      <c r="CR573" s="118"/>
      <c r="CS573" s="118"/>
      <c r="CT573" s="118"/>
      <c r="CU573" s="118"/>
      <c r="CV573" s="124"/>
      <c r="CW573" s="21"/>
      <c r="CX573" s="129"/>
    </row>
    <row r="574" spans="1:102" ht="15" customHeight="1" x14ac:dyDescent="0.25">
      <c r="A574" s="214"/>
      <c r="B574" s="210"/>
      <c r="C574" s="217"/>
      <c r="D574" s="220"/>
      <c r="E574" s="223"/>
      <c r="F574" s="29" t="s">
        <v>23</v>
      </c>
      <c r="G574" s="131" t="str">
        <f t="shared" ref="G574" si="185">IF(COUNTIF(I574:CV576,"&gt;0"),"Yes","No")</f>
        <v>No</v>
      </c>
      <c r="H574" s="90"/>
      <c r="I574" s="27"/>
      <c r="J574" s="82"/>
      <c r="K574" s="82"/>
      <c r="L574" s="82"/>
      <c r="M574" s="82"/>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91"/>
      <c r="AK574" s="119"/>
      <c r="AL574" s="119"/>
      <c r="AM574" s="119"/>
      <c r="AN574" s="119"/>
      <c r="AO574" s="119"/>
      <c r="AP574" s="119"/>
      <c r="AQ574" s="119"/>
      <c r="AR574" s="119"/>
      <c r="AS574" s="119"/>
      <c r="AT574" s="119"/>
      <c r="AU574" s="119"/>
      <c r="AV574" s="119"/>
      <c r="AW574" s="119"/>
      <c r="AX574" s="119"/>
      <c r="AY574" s="119"/>
      <c r="AZ574" s="119"/>
      <c r="BA574" s="119"/>
      <c r="BB574" s="119"/>
      <c r="BC574" s="119"/>
      <c r="BD574" s="119"/>
      <c r="BE574" s="119"/>
      <c r="BF574" s="119"/>
      <c r="BG574" s="119"/>
      <c r="BH574" s="119"/>
      <c r="BI574" s="119"/>
      <c r="BJ574" s="119"/>
      <c r="BK574" s="119"/>
      <c r="BL574" s="119"/>
      <c r="BM574" s="119"/>
      <c r="BN574" s="119"/>
      <c r="BO574" s="119"/>
      <c r="BP574" s="119"/>
      <c r="BQ574" s="119"/>
      <c r="BR574" s="119"/>
      <c r="BS574" s="119"/>
      <c r="BT574" s="119"/>
      <c r="BU574" s="119"/>
      <c r="BV574" s="119"/>
      <c r="BW574" s="119"/>
      <c r="BX574" s="119"/>
      <c r="BY574" s="119"/>
      <c r="BZ574" s="119"/>
      <c r="CA574" s="119"/>
      <c r="CB574" s="119"/>
      <c r="CC574" s="119"/>
      <c r="CD574" s="119"/>
      <c r="CE574" s="119"/>
      <c r="CF574" s="119"/>
      <c r="CG574" s="119"/>
      <c r="CH574" s="119"/>
      <c r="CI574" s="119"/>
      <c r="CJ574" s="119"/>
      <c r="CK574" s="119"/>
      <c r="CL574" s="119"/>
      <c r="CM574" s="119"/>
      <c r="CN574" s="119"/>
      <c r="CO574" s="119"/>
      <c r="CP574" s="119"/>
      <c r="CQ574" s="119"/>
      <c r="CR574" s="119"/>
      <c r="CS574" s="119"/>
      <c r="CT574" s="119"/>
      <c r="CU574" s="119"/>
      <c r="CV574" s="125"/>
      <c r="CW574" s="21"/>
      <c r="CX574" s="129"/>
    </row>
    <row r="575" spans="1:102" ht="15" customHeight="1" x14ac:dyDescent="0.25">
      <c r="A575" s="214"/>
      <c r="B575" s="211"/>
      <c r="C575" s="217"/>
      <c r="D575" s="220"/>
      <c r="E575" s="223"/>
      <c r="F575" s="29" t="s">
        <v>24</v>
      </c>
      <c r="G575" s="40"/>
      <c r="H575" s="90"/>
      <c r="I575" s="27"/>
      <c r="J575" s="82"/>
      <c r="K575" s="82"/>
      <c r="L575" s="82"/>
      <c r="M575" s="82"/>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91"/>
      <c r="AK575" s="119"/>
      <c r="AL575" s="119"/>
      <c r="AM575" s="119"/>
      <c r="AN575" s="119"/>
      <c r="AO575" s="119"/>
      <c r="AP575" s="119"/>
      <c r="AQ575" s="119"/>
      <c r="AR575" s="119"/>
      <c r="AS575" s="119"/>
      <c r="AT575" s="119"/>
      <c r="AU575" s="119"/>
      <c r="AV575" s="119"/>
      <c r="AW575" s="119"/>
      <c r="AX575" s="119"/>
      <c r="AY575" s="119"/>
      <c r="AZ575" s="119"/>
      <c r="BA575" s="119"/>
      <c r="BB575" s="119"/>
      <c r="BC575" s="119"/>
      <c r="BD575" s="119"/>
      <c r="BE575" s="119"/>
      <c r="BF575" s="119"/>
      <c r="BG575" s="119"/>
      <c r="BH575" s="119"/>
      <c r="BI575" s="119"/>
      <c r="BJ575" s="119"/>
      <c r="BK575" s="119"/>
      <c r="BL575" s="119"/>
      <c r="BM575" s="119"/>
      <c r="BN575" s="119"/>
      <c r="BO575" s="119"/>
      <c r="BP575" s="119"/>
      <c r="BQ575" s="119"/>
      <c r="BR575" s="119"/>
      <c r="BS575" s="119"/>
      <c r="BT575" s="119"/>
      <c r="BU575" s="119"/>
      <c r="BV575" s="119"/>
      <c r="BW575" s="119"/>
      <c r="BX575" s="119"/>
      <c r="BY575" s="119"/>
      <c r="BZ575" s="119"/>
      <c r="CA575" s="119"/>
      <c r="CB575" s="119"/>
      <c r="CC575" s="119"/>
      <c r="CD575" s="119"/>
      <c r="CE575" s="119"/>
      <c r="CF575" s="119"/>
      <c r="CG575" s="119"/>
      <c r="CH575" s="119"/>
      <c r="CI575" s="119"/>
      <c r="CJ575" s="119"/>
      <c r="CK575" s="119"/>
      <c r="CL575" s="119"/>
      <c r="CM575" s="119"/>
      <c r="CN575" s="119"/>
      <c r="CO575" s="119"/>
      <c r="CP575" s="119"/>
      <c r="CQ575" s="119"/>
      <c r="CR575" s="119"/>
      <c r="CS575" s="119"/>
      <c r="CT575" s="119"/>
      <c r="CU575" s="119"/>
      <c r="CV575" s="125"/>
      <c r="CW575" s="21"/>
      <c r="CX575" s="129"/>
    </row>
    <row r="576" spans="1:102" ht="15" customHeight="1" thickBot="1" x14ac:dyDescent="0.3">
      <c r="A576" s="214"/>
      <c r="B576" s="211"/>
      <c r="C576" s="217"/>
      <c r="D576" s="220"/>
      <c r="E576" s="223"/>
      <c r="F576" s="29" t="s">
        <v>25</v>
      </c>
      <c r="G576" s="40"/>
      <c r="H576" s="90"/>
      <c r="I576" s="27"/>
      <c r="J576" s="82"/>
      <c r="K576" s="82"/>
      <c r="L576" s="82"/>
      <c r="M576" s="82"/>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91"/>
      <c r="AK576" s="119"/>
      <c r="AL576" s="119"/>
      <c r="AM576" s="119"/>
      <c r="AN576" s="119"/>
      <c r="AO576" s="119"/>
      <c r="AP576" s="119"/>
      <c r="AQ576" s="119"/>
      <c r="AR576" s="119"/>
      <c r="AS576" s="119"/>
      <c r="AT576" s="119"/>
      <c r="AU576" s="119"/>
      <c r="AV576" s="119"/>
      <c r="AW576" s="119"/>
      <c r="AX576" s="119"/>
      <c r="AY576" s="119"/>
      <c r="AZ576" s="119"/>
      <c r="BA576" s="119"/>
      <c r="BB576" s="119"/>
      <c r="BC576" s="119"/>
      <c r="BD576" s="119"/>
      <c r="BE576" s="119"/>
      <c r="BF576" s="119"/>
      <c r="BG576" s="119"/>
      <c r="BH576" s="119"/>
      <c r="BI576" s="119"/>
      <c r="BJ576" s="119"/>
      <c r="BK576" s="119"/>
      <c r="BL576" s="119"/>
      <c r="BM576" s="119"/>
      <c r="BN576" s="119"/>
      <c r="BO576" s="119"/>
      <c r="BP576" s="119"/>
      <c r="BQ576" s="119"/>
      <c r="BR576" s="119"/>
      <c r="BS576" s="119"/>
      <c r="BT576" s="119"/>
      <c r="BU576" s="119"/>
      <c r="BV576" s="119"/>
      <c r="BW576" s="119"/>
      <c r="BX576" s="119"/>
      <c r="BY576" s="119"/>
      <c r="BZ576" s="119"/>
      <c r="CA576" s="119"/>
      <c r="CB576" s="119"/>
      <c r="CC576" s="119"/>
      <c r="CD576" s="119"/>
      <c r="CE576" s="119"/>
      <c r="CF576" s="119"/>
      <c r="CG576" s="119"/>
      <c r="CH576" s="119"/>
      <c r="CI576" s="119"/>
      <c r="CJ576" s="119"/>
      <c r="CK576" s="119"/>
      <c r="CL576" s="119"/>
      <c r="CM576" s="119"/>
      <c r="CN576" s="119"/>
      <c r="CO576" s="119"/>
      <c r="CP576" s="119"/>
      <c r="CQ576" s="119"/>
      <c r="CR576" s="119"/>
      <c r="CS576" s="119"/>
      <c r="CT576" s="119"/>
      <c r="CU576" s="119"/>
      <c r="CV576" s="125"/>
      <c r="CW576" s="21"/>
      <c r="CX576" s="129"/>
    </row>
    <row r="577" spans="1:102" ht="15" customHeight="1" x14ac:dyDescent="0.25">
      <c r="A577" s="214"/>
      <c r="B577" s="211"/>
      <c r="C577" s="217"/>
      <c r="D577" s="220"/>
      <c r="E577" s="223"/>
      <c r="F577" s="30" t="s">
        <v>26</v>
      </c>
      <c r="G577" s="132" t="str">
        <f t="shared" ref="G577" si="186">IF(COUNTIF(I577:CV579,"&gt;0"),"Yes","No")</f>
        <v>No</v>
      </c>
      <c r="H577" s="92"/>
      <c r="I577" s="80"/>
      <c r="J577" s="80"/>
      <c r="K577" s="80"/>
      <c r="L577" s="80"/>
      <c r="M577" s="80"/>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93"/>
      <c r="AK577" s="120"/>
      <c r="AL577" s="120"/>
      <c r="AM577" s="120"/>
      <c r="AN577" s="120"/>
      <c r="AO577" s="120"/>
      <c r="AP577" s="120"/>
      <c r="AQ577" s="120"/>
      <c r="AR577" s="120"/>
      <c r="AS577" s="120"/>
      <c r="AT577" s="120"/>
      <c r="AU577" s="120"/>
      <c r="AV577" s="120"/>
      <c r="AW577" s="120"/>
      <c r="AX577" s="120"/>
      <c r="AY577" s="120"/>
      <c r="AZ577" s="120"/>
      <c r="BA577" s="120"/>
      <c r="BB577" s="120"/>
      <c r="BC577" s="120"/>
      <c r="BD577" s="120"/>
      <c r="BE577" s="120"/>
      <c r="BF577" s="120"/>
      <c r="BG577" s="120"/>
      <c r="BH577" s="120"/>
      <c r="BI577" s="120"/>
      <c r="BJ577" s="120"/>
      <c r="BK577" s="120"/>
      <c r="BL577" s="120"/>
      <c r="BM577" s="120"/>
      <c r="BN577" s="120"/>
      <c r="BO577" s="120"/>
      <c r="BP577" s="120"/>
      <c r="BQ577" s="120"/>
      <c r="BR577" s="120"/>
      <c r="BS577" s="120"/>
      <c r="BT577" s="120"/>
      <c r="BU577" s="120"/>
      <c r="BV577" s="120"/>
      <c r="BW577" s="120"/>
      <c r="BX577" s="120"/>
      <c r="BY577" s="120"/>
      <c r="BZ577" s="120"/>
      <c r="CA577" s="120"/>
      <c r="CB577" s="120"/>
      <c r="CC577" s="120"/>
      <c r="CD577" s="120"/>
      <c r="CE577" s="120"/>
      <c r="CF577" s="120"/>
      <c r="CG577" s="120"/>
      <c r="CH577" s="120"/>
      <c r="CI577" s="120"/>
      <c r="CJ577" s="120"/>
      <c r="CK577" s="120"/>
      <c r="CL577" s="120"/>
      <c r="CM577" s="120"/>
      <c r="CN577" s="120"/>
      <c r="CO577" s="120"/>
      <c r="CP577" s="120"/>
      <c r="CQ577" s="120"/>
      <c r="CR577" s="120"/>
      <c r="CS577" s="120"/>
      <c r="CT577" s="120"/>
      <c r="CU577" s="120"/>
      <c r="CV577" s="126"/>
      <c r="CW577" s="21"/>
      <c r="CX577" s="129"/>
    </row>
    <row r="578" spans="1:102" ht="15" customHeight="1" x14ac:dyDescent="0.25">
      <c r="A578" s="214"/>
      <c r="B578" s="211"/>
      <c r="C578" s="217"/>
      <c r="D578" s="220"/>
      <c r="E578" s="223"/>
      <c r="F578" s="30" t="s">
        <v>27</v>
      </c>
      <c r="G578" s="40"/>
      <c r="H578" s="92"/>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93"/>
      <c r="AK578" s="120"/>
      <c r="AL578" s="120"/>
      <c r="AM578" s="120"/>
      <c r="AN578" s="120"/>
      <c r="AO578" s="120"/>
      <c r="AP578" s="120"/>
      <c r="AQ578" s="120"/>
      <c r="AR578" s="120"/>
      <c r="AS578" s="120"/>
      <c r="AT578" s="120"/>
      <c r="AU578" s="120"/>
      <c r="AV578" s="120"/>
      <c r="AW578" s="120"/>
      <c r="AX578" s="120"/>
      <c r="AY578" s="120"/>
      <c r="AZ578" s="120"/>
      <c r="BA578" s="120"/>
      <c r="BB578" s="120"/>
      <c r="BC578" s="120"/>
      <c r="BD578" s="120"/>
      <c r="BE578" s="120"/>
      <c r="BF578" s="120"/>
      <c r="BG578" s="120"/>
      <c r="BH578" s="120"/>
      <c r="BI578" s="120"/>
      <c r="BJ578" s="120"/>
      <c r="BK578" s="120"/>
      <c r="BL578" s="120"/>
      <c r="BM578" s="120"/>
      <c r="BN578" s="120"/>
      <c r="BO578" s="120"/>
      <c r="BP578" s="120"/>
      <c r="BQ578" s="120"/>
      <c r="BR578" s="120"/>
      <c r="BS578" s="120"/>
      <c r="BT578" s="120"/>
      <c r="BU578" s="120"/>
      <c r="BV578" s="120"/>
      <c r="BW578" s="120"/>
      <c r="BX578" s="120"/>
      <c r="BY578" s="120"/>
      <c r="BZ578" s="120"/>
      <c r="CA578" s="120"/>
      <c r="CB578" s="120"/>
      <c r="CC578" s="120"/>
      <c r="CD578" s="120"/>
      <c r="CE578" s="120"/>
      <c r="CF578" s="120"/>
      <c r="CG578" s="120"/>
      <c r="CH578" s="120"/>
      <c r="CI578" s="120"/>
      <c r="CJ578" s="120"/>
      <c r="CK578" s="120"/>
      <c r="CL578" s="120"/>
      <c r="CM578" s="120"/>
      <c r="CN578" s="120"/>
      <c r="CO578" s="120"/>
      <c r="CP578" s="120"/>
      <c r="CQ578" s="120"/>
      <c r="CR578" s="120"/>
      <c r="CS578" s="120"/>
      <c r="CT578" s="120"/>
      <c r="CU578" s="120"/>
      <c r="CV578" s="126"/>
      <c r="CW578" s="21"/>
      <c r="CX578" s="129"/>
    </row>
    <row r="579" spans="1:102" ht="15" customHeight="1" thickBot="1" x14ac:dyDescent="0.3">
      <c r="A579" s="214"/>
      <c r="B579" s="211"/>
      <c r="C579" s="217"/>
      <c r="D579" s="220"/>
      <c r="E579" s="223"/>
      <c r="F579" s="30" t="s">
        <v>28</v>
      </c>
      <c r="G579" s="40"/>
      <c r="H579" s="92"/>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93"/>
      <c r="AK579" s="120"/>
      <c r="AL579" s="120"/>
      <c r="AM579" s="120"/>
      <c r="AN579" s="120"/>
      <c r="AO579" s="120"/>
      <c r="AP579" s="120"/>
      <c r="AQ579" s="120"/>
      <c r="AR579" s="120"/>
      <c r="AS579" s="120"/>
      <c r="AT579" s="120"/>
      <c r="AU579" s="120"/>
      <c r="AV579" s="120"/>
      <c r="AW579" s="120"/>
      <c r="AX579" s="120"/>
      <c r="AY579" s="120"/>
      <c r="AZ579" s="120"/>
      <c r="BA579" s="120"/>
      <c r="BB579" s="120"/>
      <c r="BC579" s="120"/>
      <c r="BD579" s="120"/>
      <c r="BE579" s="120"/>
      <c r="BF579" s="120"/>
      <c r="BG579" s="120"/>
      <c r="BH579" s="120"/>
      <c r="BI579" s="120"/>
      <c r="BJ579" s="120"/>
      <c r="BK579" s="120"/>
      <c r="BL579" s="120"/>
      <c r="BM579" s="120"/>
      <c r="BN579" s="120"/>
      <c r="BO579" s="120"/>
      <c r="BP579" s="120"/>
      <c r="BQ579" s="120"/>
      <c r="BR579" s="120"/>
      <c r="BS579" s="120"/>
      <c r="BT579" s="120"/>
      <c r="BU579" s="120"/>
      <c r="BV579" s="120"/>
      <c r="BW579" s="120"/>
      <c r="BX579" s="120"/>
      <c r="BY579" s="120"/>
      <c r="BZ579" s="120"/>
      <c r="CA579" s="120"/>
      <c r="CB579" s="120"/>
      <c r="CC579" s="120"/>
      <c r="CD579" s="120"/>
      <c r="CE579" s="120"/>
      <c r="CF579" s="120"/>
      <c r="CG579" s="120"/>
      <c r="CH579" s="120"/>
      <c r="CI579" s="120"/>
      <c r="CJ579" s="120"/>
      <c r="CK579" s="120"/>
      <c r="CL579" s="120"/>
      <c r="CM579" s="120"/>
      <c r="CN579" s="120"/>
      <c r="CO579" s="120"/>
      <c r="CP579" s="120"/>
      <c r="CQ579" s="120"/>
      <c r="CR579" s="120"/>
      <c r="CS579" s="120"/>
      <c r="CT579" s="120"/>
      <c r="CU579" s="120"/>
      <c r="CV579" s="126"/>
      <c r="CW579" s="21"/>
      <c r="CX579" s="129"/>
    </row>
    <row r="580" spans="1:102" ht="15" customHeight="1" x14ac:dyDescent="0.25">
      <c r="A580" s="214"/>
      <c r="B580" s="211"/>
      <c r="C580" s="217"/>
      <c r="D580" s="220"/>
      <c r="E580" s="223"/>
      <c r="F580" s="61" t="s">
        <v>29</v>
      </c>
      <c r="G580" s="133" t="str">
        <f t="shared" ref="G580" si="187">IF(COUNTIF(I580:CV582,"&gt;0"),"Yes","No")</f>
        <v>No</v>
      </c>
      <c r="H580" s="94"/>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95"/>
      <c r="AK580" s="121"/>
      <c r="AL580" s="121"/>
      <c r="AM580" s="121"/>
      <c r="AN580" s="121"/>
      <c r="AO580" s="121"/>
      <c r="AP580" s="121"/>
      <c r="AQ580" s="121"/>
      <c r="AR580" s="121"/>
      <c r="AS580" s="121"/>
      <c r="AT580" s="121"/>
      <c r="AU580" s="121"/>
      <c r="AV580" s="121"/>
      <c r="AW580" s="121"/>
      <c r="AX580" s="121"/>
      <c r="AY580" s="121"/>
      <c r="AZ580" s="121"/>
      <c r="BA580" s="121"/>
      <c r="BB580" s="121"/>
      <c r="BC580" s="121"/>
      <c r="BD580" s="121"/>
      <c r="BE580" s="121"/>
      <c r="BF580" s="121"/>
      <c r="BG580" s="121"/>
      <c r="BH580" s="121"/>
      <c r="BI580" s="121"/>
      <c r="BJ580" s="121"/>
      <c r="BK580" s="121"/>
      <c r="BL580" s="121"/>
      <c r="BM580" s="121"/>
      <c r="BN580" s="121"/>
      <c r="BO580" s="121"/>
      <c r="BP580" s="121"/>
      <c r="BQ580" s="121"/>
      <c r="BR580" s="121"/>
      <c r="BS580" s="121"/>
      <c r="BT580" s="121"/>
      <c r="BU580" s="121"/>
      <c r="BV580" s="121"/>
      <c r="BW580" s="121"/>
      <c r="BX580" s="121"/>
      <c r="BY580" s="121"/>
      <c r="BZ580" s="121"/>
      <c r="CA580" s="121"/>
      <c r="CB580" s="121"/>
      <c r="CC580" s="121"/>
      <c r="CD580" s="121"/>
      <c r="CE580" s="121"/>
      <c r="CF580" s="121"/>
      <c r="CG580" s="121"/>
      <c r="CH580" s="121"/>
      <c r="CI580" s="121"/>
      <c r="CJ580" s="121"/>
      <c r="CK580" s="121"/>
      <c r="CL580" s="121"/>
      <c r="CM580" s="121"/>
      <c r="CN580" s="121"/>
      <c r="CO580" s="121"/>
      <c r="CP580" s="121"/>
      <c r="CQ580" s="121"/>
      <c r="CR580" s="121"/>
      <c r="CS580" s="121"/>
      <c r="CT580" s="121"/>
      <c r="CU580" s="121"/>
      <c r="CV580" s="127"/>
      <c r="CW580" s="21"/>
      <c r="CX580" s="129"/>
    </row>
    <row r="581" spans="1:102" ht="15" customHeight="1" x14ac:dyDescent="0.25">
      <c r="A581" s="214"/>
      <c r="B581" s="211"/>
      <c r="C581" s="217"/>
      <c r="D581" s="220"/>
      <c r="E581" s="223"/>
      <c r="F581" s="61" t="s">
        <v>30</v>
      </c>
      <c r="G581" s="40"/>
      <c r="H581" s="94"/>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95"/>
      <c r="AK581" s="121"/>
      <c r="AL581" s="121"/>
      <c r="AM581" s="121"/>
      <c r="AN581" s="121"/>
      <c r="AO581" s="121"/>
      <c r="AP581" s="121"/>
      <c r="AQ581" s="121"/>
      <c r="AR581" s="121"/>
      <c r="AS581" s="121"/>
      <c r="AT581" s="121"/>
      <c r="AU581" s="121"/>
      <c r="AV581" s="121"/>
      <c r="AW581" s="121"/>
      <c r="AX581" s="121"/>
      <c r="AY581" s="121"/>
      <c r="AZ581" s="121"/>
      <c r="BA581" s="121"/>
      <c r="BB581" s="121"/>
      <c r="BC581" s="121"/>
      <c r="BD581" s="121"/>
      <c r="BE581" s="121"/>
      <c r="BF581" s="121"/>
      <c r="BG581" s="121"/>
      <c r="BH581" s="121"/>
      <c r="BI581" s="121"/>
      <c r="BJ581" s="121"/>
      <c r="BK581" s="121"/>
      <c r="BL581" s="121"/>
      <c r="BM581" s="121"/>
      <c r="BN581" s="121"/>
      <c r="BO581" s="121"/>
      <c r="BP581" s="121"/>
      <c r="BQ581" s="121"/>
      <c r="BR581" s="121"/>
      <c r="BS581" s="121"/>
      <c r="BT581" s="121"/>
      <c r="BU581" s="121"/>
      <c r="BV581" s="121"/>
      <c r="BW581" s="121"/>
      <c r="BX581" s="121"/>
      <c r="BY581" s="121"/>
      <c r="BZ581" s="121"/>
      <c r="CA581" s="121"/>
      <c r="CB581" s="121"/>
      <c r="CC581" s="121"/>
      <c r="CD581" s="121"/>
      <c r="CE581" s="121"/>
      <c r="CF581" s="121"/>
      <c r="CG581" s="121"/>
      <c r="CH581" s="121"/>
      <c r="CI581" s="121"/>
      <c r="CJ581" s="121"/>
      <c r="CK581" s="121"/>
      <c r="CL581" s="121"/>
      <c r="CM581" s="121"/>
      <c r="CN581" s="121"/>
      <c r="CO581" s="121"/>
      <c r="CP581" s="121"/>
      <c r="CQ581" s="121"/>
      <c r="CR581" s="121"/>
      <c r="CS581" s="121"/>
      <c r="CT581" s="121"/>
      <c r="CU581" s="121"/>
      <c r="CV581" s="127"/>
      <c r="CW581" s="21"/>
      <c r="CX581" s="129"/>
    </row>
    <row r="582" spans="1:102" ht="15" customHeight="1" thickBot="1" x14ac:dyDescent="0.3">
      <c r="A582" s="215"/>
      <c r="B582" s="212"/>
      <c r="C582" s="218"/>
      <c r="D582" s="221"/>
      <c r="E582" s="224"/>
      <c r="F582" s="63" t="s">
        <v>31</v>
      </c>
      <c r="G582" s="43"/>
      <c r="H582" s="96"/>
      <c r="I582" s="64"/>
      <c r="J582" s="64"/>
      <c r="K582" s="64"/>
      <c r="L582" s="64"/>
      <c r="M582" s="64"/>
      <c r="N582" s="64"/>
      <c r="O582" s="64"/>
      <c r="P582" s="64"/>
      <c r="Q582" s="64"/>
      <c r="R582" s="64"/>
      <c r="S582" s="64"/>
      <c r="T582" s="64"/>
      <c r="U582" s="64"/>
      <c r="V582" s="64"/>
      <c r="W582" s="64"/>
      <c r="X582" s="64"/>
      <c r="Y582" s="64"/>
      <c r="Z582" s="64"/>
      <c r="AA582" s="64"/>
      <c r="AB582" s="64"/>
      <c r="AC582" s="64"/>
      <c r="AD582" s="64"/>
      <c r="AE582" s="64"/>
      <c r="AF582" s="64"/>
      <c r="AG582" s="64"/>
      <c r="AH582" s="64"/>
      <c r="AI582" s="64"/>
      <c r="AJ582" s="97"/>
      <c r="AK582" s="122"/>
      <c r="AL582" s="122"/>
      <c r="AM582" s="122"/>
      <c r="AN582" s="122"/>
      <c r="AO582" s="122"/>
      <c r="AP582" s="122"/>
      <c r="AQ582" s="122"/>
      <c r="AR582" s="122"/>
      <c r="AS582" s="122"/>
      <c r="AT582" s="122"/>
      <c r="AU582" s="122"/>
      <c r="AV582" s="122"/>
      <c r="AW582" s="122"/>
      <c r="AX582" s="122"/>
      <c r="AY582" s="122"/>
      <c r="AZ582" s="122"/>
      <c r="BA582" s="122"/>
      <c r="BB582" s="122"/>
      <c r="BC582" s="122"/>
      <c r="BD582" s="122"/>
      <c r="BE582" s="122"/>
      <c r="BF582" s="122"/>
      <c r="BG582" s="122"/>
      <c r="BH582" s="122"/>
      <c r="BI582" s="122"/>
      <c r="BJ582" s="122"/>
      <c r="BK582" s="122"/>
      <c r="BL582" s="122"/>
      <c r="BM582" s="122"/>
      <c r="BN582" s="122"/>
      <c r="BO582" s="122"/>
      <c r="BP582" s="122"/>
      <c r="BQ582" s="122"/>
      <c r="BR582" s="122"/>
      <c r="BS582" s="122"/>
      <c r="BT582" s="122"/>
      <c r="BU582" s="122"/>
      <c r="BV582" s="122"/>
      <c r="BW582" s="122"/>
      <c r="BX582" s="122"/>
      <c r="BY582" s="122"/>
      <c r="BZ582" s="122"/>
      <c r="CA582" s="122"/>
      <c r="CB582" s="122"/>
      <c r="CC582" s="122"/>
      <c r="CD582" s="122"/>
      <c r="CE582" s="122"/>
      <c r="CF582" s="122"/>
      <c r="CG582" s="122"/>
      <c r="CH582" s="122"/>
      <c r="CI582" s="122"/>
      <c r="CJ582" s="122"/>
      <c r="CK582" s="122"/>
      <c r="CL582" s="122"/>
      <c r="CM582" s="122"/>
      <c r="CN582" s="122"/>
      <c r="CO582" s="122"/>
      <c r="CP582" s="122"/>
      <c r="CQ582" s="122"/>
      <c r="CR582" s="122"/>
      <c r="CS582" s="122"/>
      <c r="CT582" s="122"/>
      <c r="CU582" s="122"/>
      <c r="CV582" s="128"/>
      <c r="CW582" s="21"/>
      <c r="CX582" s="129"/>
    </row>
    <row r="583" spans="1:102" ht="15" customHeight="1" thickBot="1" x14ac:dyDescent="0.3">
      <c r="A583" s="213"/>
      <c r="B583" s="113" t="s">
        <v>17</v>
      </c>
      <c r="C583" s="216"/>
      <c r="D583" s="219"/>
      <c r="E583" s="222"/>
      <c r="F583" s="42" t="s">
        <v>18</v>
      </c>
      <c r="G583" s="22" t="str">
        <f t="shared" ref="G583" si="188">IF(COUNTIF(I583:CV585,"&gt;0"),"Yes","No")</f>
        <v>No</v>
      </c>
      <c r="H583" s="87"/>
      <c r="I583" s="84"/>
      <c r="J583" s="83"/>
      <c r="K583" s="83"/>
      <c r="L583" s="83"/>
      <c r="M583" s="83"/>
      <c r="N583" s="84"/>
      <c r="O583" s="84"/>
      <c r="P583" s="84"/>
      <c r="Q583" s="84"/>
      <c r="R583" s="84"/>
      <c r="S583" s="84"/>
      <c r="T583" s="84"/>
      <c r="U583" s="84"/>
      <c r="V583" s="84"/>
      <c r="W583" s="84"/>
      <c r="X583" s="84"/>
      <c r="Y583" s="84"/>
      <c r="Z583" s="84"/>
      <c r="AA583" s="84"/>
      <c r="AB583" s="84"/>
      <c r="AC583" s="84"/>
      <c r="AD583" s="84"/>
      <c r="AE583" s="84"/>
      <c r="AF583" s="84"/>
      <c r="AG583" s="84"/>
      <c r="AH583" s="84"/>
      <c r="AI583" s="84"/>
      <c r="AJ583" s="88"/>
      <c r="AK583" s="117"/>
      <c r="AL583" s="117"/>
      <c r="AM583" s="117"/>
      <c r="AN583" s="117"/>
      <c r="AO583" s="117"/>
      <c r="AP583" s="117"/>
      <c r="AQ583" s="117"/>
      <c r="AR583" s="117"/>
      <c r="AS583" s="117"/>
      <c r="AT583" s="117"/>
      <c r="AU583" s="117"/>
      <c r="AV583" s="117"/>
      <c r="AW583" s="117"/>
      <c r="AX583" s="117"/>
      <c r="AY583" s="117"/>
      <c r="AZ583" s="117"/>
      <c r="BA583" s="117"/>
      <c r="BB583" s="117"/>
      <c r="BC583" s="117"/>
      <c r="BD583" s="117"/>
      <c r="BE583" s="117"/>
      <c r="BF583" s="117"/>
      <c r="BG583" s="117"/>
      <c r="BH583" s="117"/>
      <c r="BI583" s="117"/>
      <c r="BJ583" s="117"/>
      <c r="BK583" s="117"/>
      <c r="BL583" s="117"/>
      <c r="BM583" s="117"/>
      <c r="BN583" s="117"/>
      <c r="BO583" s="117"/>
      <c r="BP583" s="117"/>
      <c r="BQ583" s="117"/>
      <c r="BR583" s="117"/>
      <c r="BS583" s="117"/>
      <c r="BT583" s="117"/>
      <c r="BU583" s="117"/>
      <c r="BV583" s="117"/>
      <c r="BW583" s="117"/>
      <c r="BX583" s="117"/>
      <c r="BY583" s="117"/>
      <c r="BZ583" s="117"/>
      <c r="CA583" s="117"/>
      <c r="CB583" s="117"/>
      <c r="CC583" s="117"/>
      <c r="CD583" s="117"/>
      <c r="CE583" s="117"/>
      <c r="CF583" s="117"/>
      <c r="CG583" s="117"/>
      <c r="CH583" s="117"/>
      <c r="CI583" s="117"/>
      <c r="CJ583" s="117"/>
      <c r="CK583" s="117"/>
      <c r="CL583" s="117"/>
      <c r="CM583" s="117"/>
      <c r="CN583" s="117"/>
      <c r="CO583" s="117"/>
      <c r="CP583" s="117"/>
      <c r="CQ583" s="117"/>
      <c r="CR583" s="117"/>
      <c r="CS583" s="117"/>
      <c r="CT583" s="117"/>
      <c r="CU583" s="117"/>
      <c r="CV583" s="123"/>
      <c r="CW583" s="21"/>
      <c r="CX583" s="129"/>
    </row>
    <row r="584" spans="1:102" ht="15" customHeight="1" thickBot="1" x14ac:dyDescent="0.3">
      <c r="A584" s="214"/>
      <c r="B584" s="114"/>
      <c r="C584" s="217"/>
      <c r="D584" s="220"/>
      <c r="E584" s="223"/>
      <c r="F584" s="28" t="s">
        <v>20</v>
      </c>
      <c r="G584" s="40"/>
      <c r="H584" s="87"/>
      <c r="I584" s="26"/>
      <c r="J584" s="81"/>
      <c r="K584" s="81"/>
      <c r="L584" s="81"/>
      <c r="M584" s="81"/>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89"/>
      <c r="AK584" s="118"/>
      <c r="AL584" s="118"/>
      <c r="AM584" s="118"/>
      <c r="AN584" s="118"/>
      <c r="AO584" s="118"/>
      <c r="AP584" s="118"/>
      <c r="AQ584" s="118"/>
      <c r="AR584" s="118"/>
      <c r="AS584" s="118"/>
      <c r="AT584" s="118"/>
      <c r="AU584" s="118"/>
      <c r="AV584" s="118"/>
      <c r="AW584" s="118"/>
      <c r="AX584" s="118"/>
      <c r="AY584" s="118"/>
      <c r="AZ584" s="118"/>
      <c r="BA584" s="118"/>
      <c r="BB584" s="118"/>
      <c r="BC584" s="118"/>
      <c r="BD584" s="118"/>
      <c r="BE584" s="118"/>
      <c r="BF584" s="118"/>
      <c r="BG584" s="118"/>
      <c r="BH584" s="118"/>
      <c r="BI584" s="118"/>
      <c r="BJ584" s="118"/>
      <c r="BK584" s="118"/>
      <c r="BL584" s="118"/>
      <c r="BM584" s="118"/>
      <c r="BN584" s="118"/>
      <c r="BO584" s="118"/>
      <c r="BP584" s="118"/>
      <c r="BQ584" s="118"/>
      <c r="BR584" s="118"/>
      <c r="BS584" s="118"/>
      <c r="BT584" s="118"/>
      <c r="BU584" s="118"/>
      <c r="BV584" s="118"/>
      <c r="BW584" s="118"/>
      <c r="BX584" s="118"/>
      <c r="BY584" s="118"/>
      <c r="BZ584" s="118"/>
      <c r="CA584" s="118"/>
      <c r="CB584" s="118"/>
      <c r="CC584" s="118"/>
      <c r="CD584" s="118"/>
      <c r="CE584" s="118"/>
      <c r="CF584" s="118"/>
      <c r="CG584" s="118"/>
      <c r="CH584" s="118"/>
      <c r="CI584" s="118"/>
      <c r="CJ584" s="118"/>
      <c r="CK584" s="118"/>
      <c r="CL584" s="118"/>
      <c r="CM584" s="118"/>
      <c r="CN584" s="118"/>
      <c r="CO584" s="118"/>
      <c r="CP584" s="118"/>
      <c r="CQ584" s="118"/>
      <c r="CR584" s="118"/>
      <c r="CS584" s="118"/>
      <c r="CT584" s="118"/>
      <c r="CU584" s="118"/>
      <c r="CV584" s="124"/>
      <c r="CW584" s="21"/>
      <c r="CX584" s="129"/>
    </row>
    <row r="585" spans="1:102" ht="15" customHeight="1" thickBot="1" x14ac:dyDescent="0.3">
      <c r="A585" s="214"/>
      <c r="B585" s="113" t="s">
        <v>21</v>
      </c>
      <c r="C585" s="217"/>
      <c r="D585" s="220"/>
      <c r="E585" s="223"/>
      <c r="F585" s="28" t="s">
        <v>22</v>
      </c>
      <c r="G585" s="40"/>
      <c r="H585" s="87"/>
      <c r="I585" s="26"/>
      <c r="J585" s="81"/>
      <c r="K585" s="81"/>
      <c r="L585" s="81"/>
      <c r="M585" s="81"/>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89"/>
      <c r="AK585" s="118"/>
      <c r="AL585" s="118"/>
      <c r="AM585" s="118"/>
      <c r="AN585" s="118"/>
      <c r="AO585" s="118"/>
      <c r="AP585" s="118"/>
      <c r="AQ585" s="118"/>
      <c r="AR585" s="118"/>
      <c r="AS585" s="118"/>
      <c r="AT585" s="118"/>
      <c r="AU585" s="118"/>
      <c r="AV585" s="118"/>
      <c r="AW585" s="118"/>
      <c r="AX585" s="118"/>
      <c r="AY585" s="118"/>
      <c r="AZ585" s="118"/>
      <c r="BA585" s="118"/>
      <c r="BB585" s="118"/>
      <c r="BC585" s="118"/>
      <c r="BD585" s="118"/>
      <c r="BE585" s="118"/>
      <c r="BF585" s="118"/>
      <c r="BG585" s="118"/>
      <c r="BH585" s="118"/>
      <c r="BI585" s="118"/>
      <c r="BJ585" s="118"/>
      <c r="BK585" s="118"/>
      <c r="BL585" s="118"/>
      <c r="BM585" s="118"/>
      <c r="BN585" s="118"/>
      <c r="BO585" s="118"/>
      <c r="BP585" s="118"/>
      <c r="BQ585" s="118"/>
      <c r="BR585" s="118"/>
      <c r="BS585" s="118"/>
      <c r="BT585" s="118"/>
      <c r="BU585" s="118"/>
      <c r="BV585" s="118"/>
      <c r="BW585" s="118"/>
      <c r="BX585" s="118"/>
      <c r="BY585" s="118"/>
      <c r="BZ585" s="118"/>
      <c r="CA585" s="118"/>
      <c r="CB585" s="118"/>
      <c r="CC585" s="118"/>
      <c r="CD585" s="118"/>
      <c r="CE585" s="118"/>
      <c r="CF585" s="118"/>
      <c r="CG585" s="118"/>
      <c r="CH585" s="118"/>
      <c r="CI585" s="118"/>
      <c r="CJ585" s="118"/>
      <c r="CK585" s="118"/>
      <c r="CL585" s="118"/>
      <c r="CM585" s="118"/>
      <c r="CN585" s="118"/>
      <c r="CO585" s="118"/>
      <c r="CP585" s="118"/>
      <c r="CQ585" s="118"/>
      <c r="CR585" s="118"/>
      <c r="CS585" s="118"/>
      <c r="CT585" s="118"/>
      <c r="CU585" s="118"/>
      <c r="CV585" s="124"/>
      <c r="CW585" s="21"/>
      <c r="CX585" s="129"/>
    </row>
    <row r="586" spans="1:102" ht="15" customHeight="1" x14ac:dyDescent="0.25">
      <c r="A586" s="214"/>
      <c r="B586" s="210"/>
      <c r="C586" s="217"/>
      <c r="D586" s="220"/>
      <c r="E586" s="223"/>
      <c r="F586" s="29" t="s">
        <v>23</v>
      </c>
      <c r="G586" s="131" t="str">
        <f t="shared" ref="G586" si="189">IF(COUNTIF(I586:CV588,"&gt;0"),"Yes","No")</f>
        <v>No</v>
      </c>
      <c r="H586" s="90"/>
      <c r="I586" s="27"/>
      <c r="J586" s="82"/>
      <c r="K586" s="82"/>
      <c r="L586" s="82"/>
      <c r="M586" s="82"/>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91"/>
      <c r="AK586" s="119"/>
      <c r="AL586" s="119"/>
      <c r="AM586" s="119"/>
      <c r="AN586" s="119"/>
      <c r="AO586" s="119"/>
      <c r="AP586" s="119"/>
      <c r="AQ586" s="119"/>
      <c r="AR586" s="119"/>
      <c r="AS586" s="119"/>
      <c r="AT586" s="119"/>
      <c r="AU586" s="119"/>
      <c r="AV586" s="119"/>
      <c r="AW586" s="119"/>
      <c r="AX586" s="119"/>
      <c r="AY586" s="119"/>
      <c r="AZ586" s="119"/>
      <c r="BA586" s="119"/>
      <c r="BB586" s="119"/>
      <c r="BC586" s="119"/>
      <c r="BD586" s="119"/>
      <c r="BE586" s="119"/>
      <c r="BF586" s="119"/>
      <c r="BG586" s="119"/>
      <c r="BH586" s="119"/>
      <c r="BI586" s="119"/>
      <c r="BJ586" s="119"/>
      <c r="BK586" s="119"/>
      <c r="BL586" s="119"/>
      <c r="BM586" s="119"/>
      <c r="BN586" s="119"/>
      <c r="BO586" s="119"/>
      <c r="BP586" s="119"/>
      <c r="BQ586" s="119"/>
      <c r="BR586" s="119"/>
      <c r="BS586" s="119"/>
      <c r="BT586" s="119"/>
      <c r="BU586" s="119"/>
      <c r="BV586" s="119"/>
      <c r="BW586" s="119"/>
      <c r="BX586" s="119"/>
      <c r="BY586" s="119"/>
      <c r="BZ586" s="119"/>
      <c r="CA586" s="119"/>
      <c r="CB586" s="119"/>
      <c r="CC586" s="119"/>
      <c r="CD586" s="119"/>
      <c r="CE586" s="119"/>
      <c r="CF586" s="119"/>
      <c r="CG586" s="119"/>
      <c r="CH586" s="119"/>
      <c r="CI586" s="119"/>
      <c r="CJ586" s="119"/>
      <c r="CK586" s="119"/>
      <c r="CL586" s="119"/>
      <c r="CM586" s="119"/>
      <c r="CN586" s="119"/>
      <c r="CO586" s="119"/>
      <c r="CP586" s="119"/>
      <c r="CQ586" s="119"/>
      <c r="CR586" s="119"/>
      <c r="CS586" s="119"/>
      <c r="CT586" s="119"/>
      <c r="CU586" s="119"/>
      <c r="CV586" s="125"/>
      <c r="CW586" s="21"/>
      <c r="CX586" s="129"/>
    </row>
    <row r="587" spans="1:102" ht="15" customHeight="1" x14ac:dyDescent="0.25">
      <c r="A587" s="214"/>
      <c r="B587" s="211"/>
      <c r="C587" s="217"/>
      <c r="D587" s="220"/>
      <c r="E587" s="223"/>
      <c r="F587" s="29" t="s">
        <v>24</v>
      </c>
      <c r="G587" s="40"/>
      <c r="H587" s="90"/>
      <c r="I587" s="27"/>
      <c r="J587" s="82"/>
      <c r="K587" s="82"/>
      <c r="L587" s="82"/>
      <c r="M587" s="82"/>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91"/>
      <c r="AK587" s="119"/>
      <c r="AL587" s="119"/>
      <c r="AM587" s="119"/>
      <c r="AN587" s="119"/>
      <c r="AO587" s="119"/>
      <c r="AP587" s="119"/>
      <c r="AQ587" s="119"/>
      <c r="AR587" s="119"/>
      <c r="AS587" s="119"/>
      <c r="AT587" s="119"/>
      <c r="AU587" s="119"/>
      <c r="AV587" s="119"/>
      <c r="AW587" s="119"/>
      <c r="AX587" s="119"/>
      <c r="AY587" s="119"/>
      <c r="AZ587" s="119"/>
      <c r="BA587" s="119"/>
      <c r="BB587" s="119"/>
      <c r="BC587" s="119"/>
      <c r="BD587" s="119"/>
      <c r="BE587" s="119"/>
      <c r="BF587" s="119"/>
      <c r="BG587" s="119"/>
      <c r="BH587" s="119"/>
      <c r="BI587" s="119"/>
      <c r="BJ587" s="119"/>
      <c r="BK587" s="119"/>
      <c r="BL587" s="119"/>
      <c r="BM587" s="119"/>
      <c r="BN587" s="119"/>
      <c r="BO587" s="119"/>
      <c r="BP587" s="119"/>
      <c r="BQ587" s="119"/>
      <c r="BR587" s="119"/>
      <c r="BS587" s="119"/>
      <c r="BT587" s="119"/>
      <c r="BU587" s="119"/>
      <c r="BV587" s="119"/>
      <c r="BW587" s="119"/>
      <c r="BX587" s="119"/>
      <c r="BY587" s="119"/>
      <c r="BZ587" s="119"/>
      <c r="CA587" s="119"/>
      <c r="CB587" s="119"/>
      <c r="CC587" s="119"/>
      <c r="CD587" s="119"/>
      <c r="CE587" s="119"/>
      <c r="CF587" s="119"/>
      <c r="CG587" s="119"/>
      <c r="CH587" s="119"/>
      <c r="CI587" s="119"/>
      <c r="CJ587" s="119"/>
      <c r="CK587" s="119"/>
      <c r="CL587" s="119"/>
      <c r="CM587" s="119"/>
      <c r="CN587" s="119"/>
      <c r="CO587" s="119"/>
      <c r="CP587" s="119"/>
      <c r="CQ587" s="119"/>
      <c r="CR587" s="119"/>
      <c r="CS587" s="119"/>
      <c r="CT587" s="119"/>
      <c r="CU587" s="119"/>
      <c r="CV587" s="125"/>
      <c r="CW587" s="21"/>
      <c r="CX587" s="129"/>
    </row>
    <row r="588" spans="1:102" ht="15" customHeight="1" thickBot="1" x14ac:dyDescent="0.3">
      <c r="A588" s="214"/>
      <c r="B588" s="211"/>
      <c r="C588" s="217"/>
      <c r="D588" s="220"/>
      <c r="E588" s="223"/>
      <c r="F588" s="29" t="s">
        <v>25</v>
      </c>
      <c r="G588" s="40"/>
      <c r="H588" s="90"/>
      <c r="I588" s="27"/>
      <c r="J588" s="82"/>
      <c r="K588" s="82"/>
      <c r="L588" s="82"/>
      <c r="M588" s="82"/>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91"/>
      <c r="AK588" s="119"/>
      <c r="AL588" s="119"/>
      <c r="AM588" s="119"/>
      <c r="AN588" s="119"/>
      <c r="AO588" s="119"/>
      <c r="AP588" s="119"/>
      <c r="AQ588" s="119"/>
      <c r="AR588" s="119"/>
      <c r="AS588" s="119"/>
      <c r="AT588" s="119"/>
      <c r="AU588" s="119"/>
      <c r="AV588" s="119"/>
      <c r="AW588" s="119"/>
      <c r="AX588" s="119"/>
      <c r="AY588" s="119"/>
      <c r="AZ588" s="119"/>
      <c r="BA588" s="119"/>
      <c r="BB588" s="119"/>
      <c r="BC588" s="119"/>
      <c r="BD588" s="119"/>
      <c r="BE588" s="119"/>
      <c r="BF588" s="119"/>
      <c r="BG588" s="119"/>
      <c r="BH588" s="119"/>
      <c r="BI588" s="119"/>
      <c r="BJ588" s="119"/>
      <c r="BK588" s="119"/>
      <c r="BL588" s="119"/>
      <c r="BM588" s="119"/>
      <c r="BN588" s="119"/>
      <c r="BO588" s="119"/>
      <c r="BP588" s="119"/>
      <c r="BQ588" s="119"/>
      <c r="BR588" s="119"/>
      <c r="BS588" s="119"/>
      <c r="BT588" s="119"/>
      <c r="BU588" s="119"/>
      <c r="BV588" s="119"/>
      <c r="BW588" s="119"/>
      <c r="BX588" s="119"/>
      <c r="BY588" s="119"/>
      <c r="BZ588" s="119"/>
      <c r="CA588" s="119"/>
      <c r="CB588" s="119"/>
      <c r="CC588" s="119"/>
      <c r="CD588" s="119"/>
      <c r="CE588" s="119"/>
      <c r="CF588" s="119"/>
      <c r="CG588" s="119"/>
      <c r="CH588" s="119"/>
      <c r="CI588" s="119"/>
      <c r="CJ588" s="119"/>
      <c r="CK588" s="119"/>
      <c r="CL588" s="119"/>
      <c r="CM588" s="119"/>
      <c r="CN588" s="119"/>
      <c r="CO588" s="119"/>
      <c r="CP588" s="119"/>
      <c r="CQ588" s="119"/>
      <c r="CR588" s="119"/>
      <c r="CS588" s="119"/>
      <c r="CT588" s="119"/>
      <c r="CU588" s="119"/>
      <c r="CV588" s="125"/>
      <c r="CW588" s="21"/>
      <c r="CX588" s="129"/>
    </row>
    <row r="589" spans="1:102" ht="15" customHeight="1" x14ac:dyDescent="0.25">
      <c r="A589" s="214"/>
      <c r="B589" s="211"/>
      <c r="C589" s="217"/>
      <c r="D589" s="220"/>
      <c r="E589" s="223"/>
      <c r="F589" s="30" t="s">
        <v>26</v>
      </c>
      <c r="G589" s="132" t="str">
        <f t="shared" ref="G589" si="190">IF(COUNTIF(I589:CV591,"&gt;0"),"Yes","No")</f>
        <v>No</v>
      </c>
      <c r="H589" s="92"/>
      <c r="I589" s="80"/>
      <c r="J589" s="80"/>
      <c r="K589" s="80"/>
      <c r="L589" s="80"/>
      <c r="M589" s="80"/>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93"/>
      <c r="AK589" s="120"/>
      <c r="AL589" s="120"/>
      <c r="AM589" s="120"/>
      <c r="AN589" s="120"/>
      <c r="AO589" s="120"/>
      <c r="AP589" s="120"/>
      <c r="AQ589" s="120"/>
      <c r="AR589" s="120"/>
      <c r="AS589" s="120"/>
      <c r="AT589" s="120"/>
      <c r="AU589" s="120"/>
      <c r="AV589" s="120"/>
      <c r="AW589" s="120"/>
      <c r="AX589" s="120"/>
      <c r="AY589" s="120"/>
      <c r="AZ589" s="120"/>
      <c r="BA589" s="120"/>
      <c r="BB589" s="120"/>
      <c r="BC589" s="120"/>
      <c r="BD589" s="120"/>
      <c r="BE589" s="120"/>
      <c r="BF589" s="120"/>
      <c r="BG589" s="120"/>
      <c r="BH589" s="120"/>
      <c r="BI589" s="120"/>
      <c r="BJ589" s="120"/>
      <c r="BK589" s="120"/>
      <c r="BL589" s="120"/>
      <c r="BM589" s="120"/>
      <c r="BN589" s="120"/>
      <c r="BO589" s="120"/>
      <c r="BP589" s="120"/>
      <c r="BQ589" s="120"/>
      <c r="BR589" s="120"/>
      <c r="BS589" s="120"/>
      <c r="BT589" s="120"/>
      <c r="BU589" s="120"/>
      <c r="BV589" s="120"/>
      <c r="BW589" s="120"/>
      <c r="BX589" s="120"/>
      <c r="BY589" s="120"/>
      <c r="BZ589" s="120"/>
      <c r="CA589" s="120"/>
      <c r="CB589" s="120"/>
      <c r="CC589" s="120"/>
      <c r="CD589" s="120"/>
      <c r="CE589" s="120"/>
      <c r="CF589" s="120"/>
      <c r="CG589" s="120"/>
      <c r="CH589" s="120"/>
      <c r="CI589" s="120"/>
      <c r="CJ589" s="120"/>
      <c r="CK589" s="120"/>
      <c r="CL589" s="120"/>
      <c r="CM589" s="120"/>
      <c r="CN589" s="120"/>
      <c r="CO589" s="120"/>
      <c r="CP589" s="120"/>
      <c r="CQ589" s="120"/>
      <c r="CR589" s="120"/>
      <c r="CS589" s="120"/>
      <c r="CT589" s="120"/>
      <c r="CU589" s="120"/>
      <c r="CV589" s="126"/>
      <c r="CW589" s="21"/>
      <c r="CX589" s="129"/>
    </row>
    <row r="590" spans="1:102" ht="15" customHeight="1" x14ac:dyDescent="0.25">
      <c r="A590" s="214"/>
      <c r="B590" s="211"/>
      <c r="C590" s="217"/>
      <c r="D590" s="220"/>
      <c r="E590" s="223"/>
      <c r="F590" s="30" t="s">
        <v>27</v>
      </c>
      <c r="G590" s="40"/>
      <c r="H590" s="92"/>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93"/>
      <c r="AK590" s="120"/>
      <c r="AL590" s="120"/>
      <c r="AM590" s="120"/>
      <c r="AN590" s="120"/>
      <c r="AO590" s="120"/>
      <c r="AP590" s="120"/>
      <c r="AQ590" s="120"/>
      <c r="AR590" s="120"/>
      <c r="AS590" s="120"/>
      <c r="AT590" s="120"/>
      <c r="AU590" s="120"/>
      <c r="AV590" s="120"/>
      <c r="AW590" s="120"/>
      <c r="AX590" s="120"/>
      <c r="AY590" s="120"/>
      <c r="AZ590" s="120"/>
      <c r="BA590" s="120"/>
      <c r="BB590" s="120"/>
      <c r="BC590" s="120"/>
      <c r="BD590" s="120"/>
      <c r="BE590" s="120"/>
      <c r="BF590" s="120"/>
      <c r="BG590" s="120"/>
      <c r="BH590" s="120"/>
      <c r="BI590" s="120"/>
      <c r="BJ590" s="120"/>
      <c r="BK590" s="120"/>
      <c r="BL590" s="120"/>
      <c r="BM590" s="120"/>
      <c r="BN590" s="120"/>
      <c r="BO590" s="120"/>
      <c r="BP590" s="120"/>
      <c r="BQ590" s="120"/>
      <c r="BR590" s="120"/>
      <c r="BS590" s="120"/>
      <c r="BT590" s="120"/>
      <c r="BU590" s="120"/>
      <c r="BV590" s="120"/>
      <c r="BW590" s="120"/>
      <c r="BX590" s="120"/>
      <c r="BY590" s="120"/>
      <c r="BZ590" s="120"/>
      <c r="CA590" s="120"/>
      <c r="CB590" s="120"/>
      <c r="CC590" s="120"/>
      <c r="CD590" s="120"/>
      <c r="CE590" s="120"/>
      <c r="CF590" s="120"/>
      <c r="CG590" s="120"/>
      <c r="CH590" s="120"/>
      <c r="CI590" s="120"/>
      <c r="CJ590" s="120"/>
      <c r="CK590" s="120"/>
      <c r="CL590" s="120"/>
      <c r="CM590" s="120"/>
      <c r="CN590" s="120"/>
      <c r="CO590" s="120"/>
      <c r="CP590" s="120"/>
      <c r="CQ590" s="120"/>
      <c r="CR590" s="120"/>
      <c r="CS590" s="120"/>
      <c r="CT590" s="120"/>
      <c r="CU590" s="120"/>
      <c r="CV590" s="126"/>
      <c r="CW590" s="21"/>
      <c r="CX590" s="129"/>
    </row>
    <row r="591" spans="1:102" ht="15" customHeight="1" thickBot="1" x14ac:dyDescent="0.3">
      <c r="A591" s="214"/>
      <c r="B591" s="211"/>
      <c r="C591" s="217"/>
      <c r="D591" s="220"/>
      <c r="E591" s="223"/>
      <c r="F591" s="30" t="s">
        <v>28</v>
      </c>
      <c r="G591" s="40"/>
      <c r="H591" s="92"/>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93"/>
      <c r="AK591" s="120"/>
      <c r="AL591" s="120"/>
      <c r="AM591" s="120"/>
      <c r="AN591" s="120"/>
      <c r="AO591" s="120"/>
      <c r="AP591" s="120"/>
      <c r="AQ591" s="120"/>
      <c r="AR591" s="120"/>
      <c r="AS591" s="120"/>
      <c r="AT591" s="120"/>
      <c r="AU591" s="120"/>
      <c r="AV591" s="120"/>
      <c r="AW591" s="120"/>
      <c r="AX591" s="120"/>
      <c r="AY591" s="120"/>
      <c r="AZ591" s="120"/>
      <c r="BA591" s="120"/>
      <c r="BB591" s="120"/>
      <c r="BC591" s="120"/>
      <c r="BD591" s="120"/>
      <c r="BE591" s="120"/>
      <c r="BF591" s="120"/>
      <c r="BG591" s="120"/>
      <c r="BH591" s="120"/>
      <c r="BI591" s="120"/>
      <c r="BJ591" s="120"/>
      <c r="BK591" s="120"/>
      <c r="BL591" s="120"/>
      <c r="BM591" s="120"/>
      <c r="BN591" s="120"/>
      <c r="BO591" s="120"/>
      <c r="BP591" s="120"/>
      <c r="BQ591" s="120"/>
      <c r="BR591" s="120"/>
      <c r="BS591" s="120"/>
      <c r="BT591" s="120"/>
      <c r="BU591" s="120"/>
      <c r="BV591" s="120"/>
      <c r="BW591" s="120"/>
      <c r="BX591" s="120"/>
      <c r="BY591" s="120"/>
      <c r="BZ591" s="120"/>
      <c r="CA591" s="120"/>
      <c r="CB591" s="120"/>
      <c r="CC591" s="120"/>
      <c r="CD591" s="120"/>
      <c r="CE591" s="120"/>
      <c r="CF591" s="120"/>
      <c r="CG591" s="120"/>
      <c r="CH591" s="120"/>
      <c r="CI591" s="120"/>
      <c r="CJ591" s="120"/>
      <c r="CK591" s="120"/>
      <c r="CL591" s="120"/>
      <c r="CM591" s="120"/>
      <c r="CN591" s="120"/>
      <c r="CO591" s="120"/>
      <c r="CP591" s="120"/>
      <c r="CQ591" s="120"/>
      <c r="CR591" s="120"/>
      <c r="CS591" s="120"/>
      <c r="CT591" s="120"/>
      <c r="CU591" s="120"/>
      <c r="CV591" s="126"/>
      <c r="CW591" s="21"/>
      <c r="CX591" s="129"/>
    </row>
    <row r="592" spans="1:102" ht="15" customHeight="1" x14ac:dyDescent="0.25">
      <c r="A592" s="214"/>
      <c r="B592" s="211"/>
      <c r="C592" s="217"/>
      <c r="D592" s="220"/>
      <c r="E592" s="223"/>
      <c r="F592" s="61" t="s">
        <v>29</v>
      </c>
      <c r="G592" s="133" t="str">
        <f t="shared" ref="G592" si="191">IF(COUNTIF(I592:CV594,"&gt;0"),"Yes","No")</f>
        <v>No</v>
      </c>
      <c r="H592" s="94"/>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95"/>
      <c r="AK592" s="121"/>
      <c r="AL592" s="121"/>
      <c r="AM592" s="121"/>
      <c r="AN592" s="121"/>
      <c r="AO592" s="121"/>
      <c r="AP592" s="121"/>
      <c r="AQ592" s="121"/>
      <c r="AR592" s="121"/>
      <c r="AS592" s="121"/>
      <c r="AT592" s="121"/>
      <c r="AU592" s="121"/>
      <c r="AV592" s="121"/>
      <c r="AW592" s="121"/>
      <c r="AX592" s="121"/>
      <c r="AY592" s="121"/>
      <c r="AZ592" s="121"/>
      <c r="BA592" s="121"/>
      <c r="BB592" s="121"/>
      <c r="BC592" s="121"/>
      <c r="BD592" s="121"/>
      <c r="BE592" s="121"/>
      <c r="BF592" s="121"/>
      <c r="BG592" s="121"/>
      <c r="BH592" s="121"/>
      <c r="BI592" s="121"/>
      <c r="BJ592" s="121"/>
      <c r="BK592" s="121"/>
      <c r="BL592" s="121"/>
      <c r="BM592" s="121"/>
      <c r="BN592" s="121"/>
      <c r="BO592" s="121"/>
      <c r="BP592" s="121"/>
      <c r="BQ592" s="121"/>
      <c r="BR592" s="121"/>
      <c r="BS592" s="121"/>
      <c r="BT592" s="121"/>
      <c r="BU592" s="121"/>
      <c r="BV592" s="121"/>
      <c r="BW592" s="121"/>
      <c r="BX592" s="121"/>
      <c r="BY592" s="121"/>
      <c r="BZ592" s="121"/>
      <c r="CA592" s="121"/>
      <c r="CB592" s="121"/>
      <c r="CC592" s="121"/>
      <c r="CD592" s="121"/>
      <c r="CE592" s="121"/>
      <c r="CF592" s="121"/>
      <c r="CG592" s="121"/>
      <c r="CH592" s="121"/>
      <c r="CI592" s="121"/>
      <c r="CJ592" s="121"/>
      <c r="CK592" s="121"/>
      <c r="CL592" s="121"/>
      <c r="CM592" s="121"/>
      <c r="CN592" s="121"/>
      <c r="CO592" s="121"/>
      <c r="CP592" s="121"/>
      <c r="CQ592" s="121"/>
      <c r="CR592" s="121"/>
      <c r="CS592" s="121"/>
      <c r="CT592" s="121"/>
      <c r="CU592" s="121"/>
      <c r="CV592" s="127"/>
      <c r="CW592" s="21"/>
      <c r="CX592" s="129"/>
    </row>
    <row r="593" spans="1:102" ht="15" customHeight="1" x14ac:dyDescent="0.25">
      <c r="A593" s="214"/>
      <c r="B593" s="211"/>
      <c r="C593" s="217"/>
      <c r="D593" s="220"/>
      <c r="E593" s="223"/>
      <c r="F593" s="61" t="s">
        <v>30</v>
      </c>
      <c r="G593" s="40"/>
      <c r="H593" s="94"/>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95"/>
      <c r="AK593" s="121"/>
      <c r="AL593" s="121"/>
      <c r="AM593" s="121"/>
      <c r="AN593" s="121"/>
      <c r="AO593" s="121"/>
      <c r="AP593" s="121"/>
      <c r="AQ593" s="121"/>
      <c r="AR593" s="121"/>
      <c r="AS593" s="121"/>
      <c r="AT593" s="121"/>
      <c r="AU593" s="121"/>
      <c r="AV593" s="121"/>
      <c r="AW593" s="121"/>
      <c r="AX593" s="121"/>
      <c r="AY593" s="121"/>
      <c r="AZ593" s="121"/>
      <c r="BA593" s="121"/>
      <c r="BB593" s="121"/>
      <c r="BC593" s="121"/>
      <c r="BD593" s="121"/>
      <c r="BE593" s="121"/>
      <c r="BF593" s="121"/>
      <c r="BG593" s="121"/>
      <c r="BH593" s="121"/>
      <c r="BI593" s="121"/>
      <c r="BJ593" s="121"/>
      <c r="BK593" s="121"/>
      <c r="BL593" s="121"/>
      <c r="BM593" s="121"/>
      <c r="BN593" s="121"/>
      <c r="BO593" s="121"/>
      <c r="BP593" s="121"/>
      <c r="BQ593" s="121"/>
      <c r="BR593" s="121"/>
      <c r="BS593" s="121"/>
      <c r="BT593" s="121"/>
      <c r="BU593" s="121"/>
      <c r="BV593" s="121"/>
      <c r="BW593" s="121"/>
      <c r="BX593" s="121"/>
      <c r="BY593" s="121"/>
      <c r="BZ593" s="121"/>
      <c r="CA593" s="121"/>
      <c r="CB593" s="121"/>
      <c r="CC593" s="121"/>
      <c r="CD593" s="121"/>
      <c r="CE593" s="121"/>
      <c r="CF593" s="121"/>
      <c r="CG593" s="121"/>
      <c r="CH593" s="121"/>
      <c r="CI593" s="121"/>
      <c r="CJ593" s="121"/>
      <c r="CK593" s="121"/>
      <c r="CL593" s="121"/>
      <c r="CM593" s="121"/>
      <c r="CN593" s="121"/>
      <c r="CO593" s="121"/>
      <c r="CP593" s="121"/>
      <c r="CQ593" s="121"/>
      <c r="CR593" s="121"/>
      <c r="CS593" s="121"/>
      <c r="CT593" s="121"/>
      <c r="CU593" s="121"/>
      <c r="CV593" s="127"/>
      <c r="CW593" s="21"/>
      <c r="CX593" s="129"/>
    </row>
    <row r="594" spans="1:102" ht="15" customHeight="1" thickBot="1" x14ac:dyDescent="0.3">
      <c r="A594" s="215"/>
      <c r="B594" s="212"/>
      <c r="C594" s="218"/>
      <c r="D594" s="221"/>
      <c r="E594" s="224"/>
      <c r="F594" s="63" t="s">
        <v>31</v>
      </c>
      <c r="G594" s="43"/>
      <c r="H594" s="96"/>
      <c r="I594" s="64"/>
      <c r="J594" s="64"/>
      <c r="K594" s="64"/>
      <c r="L594" s="64"/>
      <c r="M594" s="64"/>
      <c r="N594" s="64"/>
      <c r="O594" s="64"/>
      <c r="P594" s="64"/>
      <c r="Q594" s="64"/>
      <c r="R594" s="64"/>
      <c r="S594" s="64"/>
      <c r="T594" s="64"/>
      <c r="U594" s="64"/>
      <c r="V594" s="64"/>
      <c r="W594" s="64"/>
      <c r="X594" s="64"/>
      <c r="Y594" s="64"/>
      <c r="Z594" s="64"/>
      <c r="AA594" s="64"/>
      <c r="AB594" s="64"/>
      <c r="AC594" s="64"/>
      <c r="AD594" s="64"/>
      <c r="AE594" s="64"/>
      <c r="AF594" s="64"/>
      <c r="AG594" s="64"/>
      <c r="AH594" s="64"/>
      <c r="AI594" s="64"/>
      <c r="AJ594" s="97"/>
      <c r="AK594" s="122"/>
      <c r="AL594" s="122"/>
      <c r="AM594" s="122"/>
      <c r="AN594" s="122"/>
      <c r="AO594" s="122"/>
      <c r="AP594" s="122"/>
      <c r="AQ594" s="122"/>
      <c r="AR594" s="122"/>
      <c r="AS594" s="122"/>
      <c r="AT594" s="122"/>
      <c r="AU594" s="122"/>
      <c r="AV594" s="122"/>
      <c r="AW594" s="122"/>
      <c r="AX594" s="122"/>
      <c r="AY594" s="122"/>
      <c r="AZ594" s="122"/>
      <c r="BA594" s="122"/>
      <c r="BB594" s="122"/>
      <c r="BC594" s="122"/>
      <c r="BD594" s="122"/>
      <c r="BE594" s="122"/>
      <c r="BF594" s="122"/>
      <c r="BG594" s="122"/>
      <c r="BH594" s="122"/>
      <c r="BI594" s="122"/>
      <c r="BJ594" s="122"/>
      <c r="BK594" s="122"/>
      <c r="BL594" s="122"/>
      <c r="BM594" s="122"/>
      <c r="BN594" s="122"/>
      <c r="BO594" s="122"/>
      <c r="BP594" s="122"/>
      <c r="BQ594" s="122"/>
      <c r="BR594" s="122"/>
      <c r="BS594" s="122"/>
      <c r="BT594" s="122"/>
      <c r="BU594" s="122"/>
      <c r="BV594" s="122"/>
      <c r="BW594" s="122"/>
      <c r="BX594" s="122"/>
      <c r="BY594" s="122"/>
      <c r="BZ594" s="122"/>
      <c r="CA594" s="122"/>
      <c r="CB594" s="122"/>
      <c r="CC594" s="122"/>
      <c r="CD594" s="122"/>
      <c r="CE594" s="122"/>
      <c r="CF594" s="122"/>
      <c r="CG594" s="122"/>
      <c r="CH594" s="122"/>
      <c r="CI594" s="122"/>
      <c r="CJ594" s="122"/>
      <c r="CK594" s="122"/>
      <c r="CL594" s="122"/>
      <c r="CM594" s="122"/>
      <c r="CN594" s="122"/>
      <c r="CO594" s="122"/>
      <c r="CP594" s="122"/>
      <c r="CQ594" s="122"/>
      <c r="CR594" s="122"/>
      <c r="CS594" s="122"/>
      <c r="CT594" s="122"/>
      <c r="CU594" s="122"/>
      <c r="CV594" s="128"/>
      <c r="CW594" s="21"/>
      <c r="CX594" s="129"/>
    </row>
    <row r="595" spans="1:102" ht="15" customHeight="1" thickBot="1" x14ac:dyDescent="0.3">
      <c r="A595" s="213"/>
      <c r="B595" s="113" t="s">
        <v>17</v>
      </c>
      <c r="C595" s="216"/>
      <c r="D595" s="219"/>
      <c r="E595" s="222"/>
      <c r="F595" s="42" t="s">
        <v>18</v>
      </c>
      <c r="G595" s="22" t="str">
        <f t="shared" ref="G595" si="192">IF(COUNTIF(I595:CV597,"&gt;0"),"Yes","No")</f>
        <v>Yes</v>
      </c>
      <c r="H595" s="87"/>
      <c r="I595" s="84">
        <v>1</v>
      </c>
      <c r="J595" s="83"/>
      <c r="K595" s="83"/>
      <c r="L595" s="83"/>
      <c r="M595" s="83"/>
      <c r="N595" s="84"/>
      <c r="O595" s="84"/>
      <c r="P595" s="84"/>
      <c r="Q595" s="84"/>
      <c r="R595" s="84"/>
      <c r="S595" s="84"/>
      <c r="T595" s="84"/>
      <c r="U595" s="84"/>
      <c r="V595" s="84"/>
      <c r="W595" s="84"/>
      <c r="X595" s="84"/>
      <c r="Y595" s="84"/>
      <c r="Z595" s="84"/>
      <c r="AA595" s="84"/>
      <c r="AB595" s="84"/>
      <c r="AC595" s="84"/>
      <c r="AD595" s="84"/>
      <c r="AE595" s="84"/>
      <c r="AF595" s="84"/>
      <c r="AG595" s="84"/>
      <c r="AH595" s="84"/>
      <c r="AI595" s="84"/>
      <c r="AJ595" s="88"/>
      <c r="AK595" s="117"/>
      <c r="AL595" s="117"/>
      <c r="AM595" s="117"/>
      <c r="AN595" s="117"/>
      <c r="AO595" s="117"/>
      <c r="AP595" s="117"/>
      <c r="AQ595" s="117"/>
      <c r="AR595" s="117"/>
      <c r="AS595" s="117"/>
      <c r="AT595" s="117"/>
      <c r="AU595" s="117"/>
      <c r="AV595" s="117"/>
      <c r="AW595" s="117"/>
      <c r="AX595" s="117"/>
      <c r="AY595" s="117"/>
      <c r="AZ595" s="117"/>
      <c r="BA595" s="117"/>
      <c r="BB595" s="117"/>
      <c r="BC595" s="117"/>
      <c r="BD595" s="117"/>
      <c r="BE595" s="117"/>
      <c r="BF595" s="117"/>
      <c r="BG595" s="117"/>
      <c r="BH595" s="117"/>
      <c r="BI595" s="117"/>
      <c r="BJ595" s="117"/>
      <c r="BK595" s="117"/>
      <c r="BL595" s="117"/>
      <c r="BM595" s="117"/>
      <c r="BN595" s="117"/>
      <c r="BO595" s="117"/>
      <c r="BP595" s="117"/>
      <c r="BQ595" s="117"/>
      <c r="BR595" s="117"/>
      <c r="BS595" s="117"/>
      <c r="BT595" s="117"/>
      <c r="BU595" s="117"/>
      <c r="BV595" s="117"/>
      <c r="BW595" s="117"/>
      <c r="BX595" s="117"/>
      <c r="BY595" s="117"/>
      <c r="BZ595" s="117"/>
      <c r="CA595" s="117"/>
      <c r="CB595" s="117"/>
      <c r="CC595" s="117"/>
      <c r="CD595" s="117"/>
      <c r="CE595" s="117"/>
      <c r="CF595" s="117"/>
      <c r="CG595" s="117"/>
      <c r="CH595" s="117"/>
      <c r="CI595" s="117"/>
      <c r="CJ595" s="117"/>
      <c r="CK595" s="117"/>
      <c r="CL595" s="117"/>
      <c r="CM595" s="117"/>
      <c r="CN595" s="117"/>
      <c r="CO595" s="117"/>
      <c r="CP595" s="117"/>
      <c r="CQ595" s="117"/>
      <c r="CR595" s="117"/>
      <c r="CS595" s="117"/>
      <c r="CT595" s="117"/>
      <c r="CU595" s="117"/>
      <c r="CV595" s="123"/>
      <c r="CW595" s="21"/>
      <c r="CX595" s="129"/>
    </row>
    <row r="596" spans="1:102" ht="15" customHeight="1" thickBot="1" x14ac:dyDescent="0.3">
      <c r="A596" s="214"/>
      <c r="B596" s="114"/>
      <c r="C596" s="217"/>
      <c r="D596" s="220"/>
      <c r="E596" s="223"/>
      <c r="F596" s="28" t="s">
        <v>20</v>
      </c>
      <c r="G596" s="40"/>
      <c r="H596" s="87"/>
      <c r="I596" s="26"/>
      <c r="J596" s="81"/>
      <c r="K596" s="81"/>
      <c r="L596" s="81"/>
      <c r="M596" s="81"/>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89"/>
      <c r="AK596" s="118"/>
      <c r="AL596" s="118"/>
      <c r="AM596" s="118"/>
      <c r="AN596" s="118"/>
      <c r="AO596" s="118"/>
      <c r="AP596" s="118"/>
      <c r="AQ596" s="118"/>
      <c r="AR596" s="118"/>
      <c r="AS596" s="118"/>
      <c r="AT596" s="118"/>
      <c r="AU596" s="118"/>
      <c r="AV596" s="118"/>
      <c r="AW596" s="118"/>
      <c r="AX596" s="118"/>
      <c r="AY596" s="118"/>
      <c r="AZ596" s="118"/>
      <c r="BA596" s="118"/>
      <c r="BB596" s="118"/>
      <c r="BC596" s="118"/>
      <c r="BD596" s="118"/>
      <c r="BE596" s="118"/>
      <c r="BF596" s="118"/>
      <c r="BG596" s="118"/>
      <c r="BH596" s="118"/>
      <c r="BI596" s="118"/>
      <c r="BJ596" s="118"/>
      <c r="BK596" s="118"/>
      <c r="BL596" s="118"/>
      <c r="BM596" s="118"/>
      <c r="BN596" s="118"/>
      <c r="BO596" s="118"/>
      <c r="BP596" s="118"/>
      <c r="BQ596" s="118"/>
      <c r="BR596" s="118"/>
      <c r="BS596" s="118"/>
      <c r="BT596" s="118"/>
      <c r="BU596" s="118"/>
      <c r="BV596" s="118"/>
      <c r="BW596" s="118"/>
      <c r="BX596" s="118"/>
      <c r="BY596" s="118"/>
      <c r="BZ596" s="118"/>
      <c r="CA596" s="118"/>
      <c r="CB596" s="118"/>
      <c r="CC596" s="118"/>
      <c r="CD596" s="118"/>
      <c r="CE596" s="118"/>
      <c r="CF596" s="118"/>
      <c r="CG596" s="118"/>
      <c r="CH596" s="118"/>
      <c r="CI596" s="118"/>
      <c r="CJ596" s="118"/>
      <c r="CK596" s="118"/>
      <c r="CL596" s="118"/>
      <c r="CM596" s="118"/>
      <c r="CN596" s="118"/>
      <c r="CO596" s="118"/>
      <c r="CP596" s="118"/>
      <c r="CQ596" s="118"/>
      <c r="CR596" s="118"/>
      <c r="CS596" s="118"/>
      <c r="CT596" s="118"/>
      <c r="CU596" s="118"/>
      <c r="CV596" s="124"/>
      <c r="CW596" s="21"/>
      <c r="CX596" s="129"/>
    </row>
    <row r="597" spans="1:102" ht="15" customHeight="1" thickBot="1" x14ac:dyDescent="0.3">
      <c r="A597" s="214"/>
      <c r="B597" s="113" t="s">
        <v>21</v>
      </c>
      <c r="C597" s="217"/>
      <c r="D597" s="220"/>
      <c r="E597" s="223"/>
      <c r="F597" s="28" t="s">
        <v>22</v>
      </c>
      <c r="G597" s="40"/>
      <c r="H597" s="87"/>
      <c r="I597" s="26"/>
      <c r="J597" s="81"/>
      <c r="K597" s="81"/>
      <c r="L597" s="81"/>
      <c r="M597" s="81"/>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89"/>
      <c r="AK597" s="118"/>
      <c r="AL597" s="118"/>
      <c r="AM597" s="118"/>
      <c r="AN597" s="118"/>
      <c r="AO597" s="118"/>
      <c r="AP597" s="118"/>
      <c r="AQ597" s="118"/>
      <c r="AR597" s="118"/>
      <c r="AS597" s="118"/>
      <c r="AT597" s="118"/>
      <c r="AU597" s="118"/>
      <c r="AV597" s="118"/>
      <c r="AW597" s="118"/>
      <c r="AX597" s="118"/>
      <c r="AY597" s="118"/>
      <c r="AZ597" s="118"/>
      <c r="BA597" s="118"/>
      <c r="BB597" s="118"/>
      <c r="BC597" s="118"/>
      <c r="BD597" s="118"/>
      <c r="BE597" s="118"/>
      <c r="BF597" s="118"/>
      <c r="BG597" s="118"/>
      <c r="BH597" s="118"/>
      <c r="BI597" s="118"/>
      <c r="BJ597" s="118"/>
      <c r="BK597" s="118"/>
      <c r="BL597" s="118"/>
      <c r="BM597" s="118"/>
      <c r="BN597" s="118"/>
      <c r="BO597" s="118"/>
      <c r="BP597" s="118"/>
      <c r="BQ597" s="118"/>
      <c r="BR597" s="118"/>
      <c r="BS597" s="118"/>
      <c r="BT597" s="118"/>
      <c r="BU597" s="118"/>
      <c r="BV597" s="118"/>
      <c r="BW597" s="118"/>
      <c r="BX597" s="118"/>
      <c r="BY597" s="118"/>
      <c r="BZ597" s="118"/>
      <c r="CA597" s="118"/>
      <c r="CB597" s="118"/>
      <c r="CC597" s="118"/>
      <c r="CD597" s="118"/>
      <c r="CE597" s="118"/>
      <c r="CF597" s="118"/>
      <c r="CG597" s="118"/>
      <c r="CH597" s="118"/>
      <c r="CI597" s="118"/>
      <c r="CJ597" s="118"/>
      <c r="CK597" s="118"/>
      <c r="CL597" s="118"/>
      <c r="CM597" s="118"/>
      <c r="CN597" s="118"/>
      <c r="CO597" s="118"/>
      <c r="CP597" s="118"/>
      <c r="CQ597" s="118"/>
      <c r="CR597" s="118"/>
      <c r="CS597" s="118"/>
      <c r="CT597" s="118"/>
      <c r="CU597" s="118"/>
      <c r="CV597" s="124"/>
      <c r="CW597" s="21"/>
      <c r="CX597" s="129"/>
    </row>
    <row r="598" spans="1:102" ht="15" customHeight="1" x14ac:dyDescent="0.25">
      <c r="A598" s="214"/>
      <c r="B598" s="210"/>
      <c r="C598" s="217"/>
      <c r="D598" s="220"/>
      <c r="E598" s="223"/>
      <c r="F598" s="29" t="s">
        <v>23</v>
      </c>
      <c r="G598" s="131" t="str">
        <f t="shared" ref="G598" si="193">IF(COUNTIF(I598:CV600,"&gt;0"),"Yes","No")</f>
        <v>Yes</v>
      </c>
      <c r="H598" s="90"/>
      <c r="I598" s="27"/>
      <c r="J598" s="82"/>
      <c r="K598" s="82"/>
      <c r="L598" s="82"/>
      <c r="M598" s="82"/>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91"/>
      <c r="AK598" s="119"/>
      <c r="AL598" s="119"/>
      <c r="AM598" s="119"/>
      <c r="AN598" s="119"/>
      <c r="AO598" s="119"/>
      <c r="AP598" s="119"/>
      <c r="AQ598" s="119"/>
      <c r="AR598" s="119"/>
      <c r="AS598" s="119"/>
      <c r="AT598" s="119"/>
      <c r="AU598" s="119"/>
      <c r="AV598" s="119"/>
      <c r="AW598" s="119"/>
      <c r="AX598" s="119"/>
      <c r="AY598" s="119"/>
      <c r="AZ598" s="119"/>
      <c r="BA598" s="119"/>
      <c r="BB598" s="119"/>
      <c r="BC598" s="119"/>
      <c r="BD598" s="119"/>
      <c r="BE598" s="119"/>
      <c r="BF598" s="119"/>
      <c r="BG598" s="119"/>
      <c r="BH598" s="119"/>
      <c r="BI598" s="119"/>
      <c r="BJ598" s="119"/>
      <c r="BK598" s="119"/>
      <c r="BL598" s="119"/>
      <c r="BM598" s="119"/>
      <c r="BN598" s="119"/>
      <c r="BO598" s="119"/>
      <c r="BP598" s="119"/>
      <c r="BQ598" s="119"/>
      <c r="BR598" s="119"/>
      <c r="BS598" s="119"/>
      <c r="BT598" s="119"/>
      <c r="BU598" s="119"/>
      <c r="BV598" s="119"/>
      <c r="BW598" s="119"/>
      <c r="BX598" s="119"/>
      <c r="BY598" s="119"/>
      <c r="BZ598" s="119"/>
      <c r="CA598" s="119"/>
      <c r="CB598" s="119"/>
      <c r="CC598" s="119"/>
      <c r="CD598" s="119"/>
      <c r="CE598" s="119"/>
      <c r="CF598" s="119"/>
      <c r="CG598" s="119"/>
      <c r="CH598" s="119"/>
      <c r="CI598" s="119"/>
      <c r="CJ598" s="119"/>
      <c r="CK598" s="119"/>
      <c r="CL598" s="119"/>
      <c r="CM598" s="119"/>
      <c r="CN598" s="119">
        <v>2</v>
      </c>
      <c r="CO598" s="119"/>
      <c r="CP598" s="119"/>
      <c r="CQ598" s="119"/>
      <c r="CR598" s="119"/>
      <c r="CS598" s="119"/>
      <c r="CT598" s="119"/>
      <c r="CU598" s="119"/>
      <c r="CV598" s="125"/>
      <c r="CW598" s="21"/>
      <c r="CX598" s="129"/>
    </row>
    <row r="599" spans="1:102" ht="15" customHeight="1" x14ac:dyDescent="0.25">
      <c r="A599" s="214"/>
      <c r="B599" s="211"/>
      <c r="C599" s="217"/>
      <c r="D599" s="220"/>
      <c r="E599" s="223"/>
      <c r="F599" s="29" t="s">
        <v>24</v>
      </c>
      <c r="G599" s="40"/>
      <c r="H599" s="90"/>
      <c r="I599" s="27"/>
      <c r="J599" s="82"/>
      <c r="K599" s="82"/>
      <c r="L599" s="82"/>
      <c r="M599" s="82"/>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91"/>
      <c r="AK599" s="119"/>
      <c r="AL599" s="119"/>
      <c r="AM599" s="119"/>
      <c r="AN599" s="119"/>
      <c r="AO599" s="119"/>
      <c r="AP599" s="119"/>
      <c r="AQ599" s="119"/>
      <c r="AR599" s="119"/>
      <c r="AS599" s="119"/>
      <c r="AT599" s="119"/>
      <c r="AU599" s="119"/>
      <c r="AV599" s="119"/>
      <c r="AW599" s="119"/>
      <c r="AX599" s="119"/>
      <c r="AY599" s="119"/>
      <c r="AZ599" s="119"/>
      <c r="BA599" s="119"/>
      <c r="BB599" s="119"/>
      <c r="BC599" s="119"/>
      <c r="BD599" s="119"/>
      <c r="BE599" s="119"/>
      <c r="BF599" s="119"/>
      <c r="BG599" s="119"/>
      <c r="BH599" s="119"/>
      <c r="BI599" s="119"/>
      <c r="BJ599" s="119"/>
      <c r="BK599" s="119"/>
      <c r="BL599" s="119"/>
      <c r="BM599" s="119"/>
      <c r="BN599" s="119"/>
      <c r="BO599" s="119"/>
      <c r="BP599" s="119"/>
      <c r="BQ599" s="119"/>
      <c r="BR599" s="119"/>
      <c r="BS599" s="119"/>
      <c r="BT599" s="119"/>
      <c r="BU599" s="119"/>
      <c r="BV599" s="119"/>
      <c r="BW599" s="119"/>
      <c r="BX599" s="119"/>
      <c r="BY599" s="119"/>
      <c r="BZ599" s="119"/>
      <c r="CA599" s="119"/>
      <c r="CB599" s="119"/>
      <c r="CC599" s="119"/>
      <c r="CD599" s="119"/>
      <c r="CE599" s="119"/>
      <c r="CF599" s="119"/>
      <c r="CG599" s="119"/>
      <c r="CH599" s="119"/>
      <c r="CI599" s="119"/>
      <c r="CJ599" s="119"/>
      <c r="CK599" s="119"/>
      <c r="CL599" s="119"/>
      <c r="CM599" s="119"/>
      <c r="CN599" s="119">
        <v>1</v>
      </c>
      <c r="CO599" s="119"/>
      <c r="CP599" s="119"/>
      <c r="CQ599" s="119"/>
      <c r="CR599" s="119"/>
      <c r="CS599" s="119"/>
      <c r="CT599" s="119"/>
      <c r="CU599" s="119"/>
      <c r="CV599" s="125"/>
      <c r="CW599" s="21"/>
      <c r="CX599" s="129"/>
    </row>
    <row r="600" spans="1:102" ht="15" customHeight="1" thickBot="1" x14ac:dyDescent="0.3">
      <c r="A600" s="214"/>
      <c r="B600" s="211"/>
      <c r="C600" s="217"/>
      <c r="D600" s="220"/>
      <c r="E600" s="223"/>
      <c r="F600" s="29" t="s">
        <v>25</v>
      </c>
      <c r="G600" s="40"/>
      <c r="H600" s="90"/>
      <c r="I600" s="27"/>
      <c r="J600" s="82"/>
      <c r="K600" s="82"/>
      <c r="L600" s="82"/>
      <c r="M600" s="82"/>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91"/>
      <c r="AK600" s="119"/>
      <c r="AL600" s="119"/>
      <c r="AM600" s="119"/>
      <c r="AN600" s="119"/>
      <c r="AO600" s="119"/>
      <c r="AP600" s="119"/>
      <c r="AQ600" s="119"/>
      <c r="AR600" s="119"/>
      <c r="AS600" s="119"/>
      <c r="AT600" s="119"/>
      <c r="AU600" s="119"/>
      <c r="AV600" s="119"/>
      <c r="AW600" s="119"/>
      <c r="AX600" s="119"/>
      <c r="AY600" s="119"/>
      <c r="AZ600" s="119"/>
      <c r="BA600" s="119"/>
      <c r="BB600" s="119"/>
      <c r="BC600" s="119"/>
      <c r="BD600" s="119"/>
      <c r="BE600" s="119"/>
      <c r="BF600" s="119"/>
      <c r="BG600" s="119"/>
      <c r="BH600" s="119"/>
      <c r="BI600" s="119"/>
      <c r="BJ600" s="119"/>
      <c r="BK600" s="119"/>
      <c r="BL600" s="119"/>
      <c r="BM600" s="119"/>
      <c r="BN600" s="119"/>
      <c r="BO600" s="119"/>
      <c r="BP600" s="119"/>
      <c r="BQ600" s="119"/>
      <c r="BR600" s="119"/>
      <c r="BS600" s="119"/>
      <c r="BT600" s="119"/>
      <c r="BU600" s="119"/>
      <c r="BV600" s="119"/>
      <c r="BW600" s="119"/>
      <c r="BX600" s="119"/>
      <c r="BY600" s="119"/>
      <c r="BZ600" s="119"/>
      <c r="CA600" s="119"/>
      <c r="CB600" s="119"/>
      <c r="CC600" s="119"/>
      <c r="CD600" s="119"/>
      <c r="CE600" s="119"/>
      <c r="CF600" s="119"/>
      <c r="CG600" s="119"/>
      <c r="CH600" s="119"/>
      <c r="CI600" s="119"/>
      <c r="CJ600" s="119"/>
      <c r="CK600" s="119"/>
      <c r="CL600" s="119"/>
      <c r="CM600" s="119"/>
      <c r="CN600" s="119"/>
      <c r="CO600" s="119"/>
      <c r="CP600" s="119"/>
      <c r="CQ600" s="119"/>
      <c r="CR600" s="119"/>
      <c r="CS600" s="119"/>
      <c r="CT600" s="119"/>
      <c r="CU600" s="119"/>
      <c r="CV600" s="125"/>
      <c r="CW600" s="21"/>
      <c r="CX600" s="129"/>
    </row>
    <row r="601" spans="1:102" ht="15" customHeight="1" x14ac:dyDescent="0.25">
      <c r="A601" s="214"/>
      <c r="B601" s="211"/>
      <c r="C601" s="217"/>
      <c r="D601" s="220"/>
      <c r="E601" s="223"/>
      <c r="F601" s="30" t="s">
        <v>26</v>
      </c>
      <c r="G601" s="132" t="str">
        <f t="shared" ref="G601" si="194">IF(COUNTIF(I601:CV603,"&gt;0"),"Yes","No")</f>
        <v>Yes</v>
      </c>
      <c r="H601" s="92"/>
      <c r="I601" s="80"/>
      <c r="J601" s="80"/>
      <c r="K601" s="80"/>
      <c r="L601" s="80"/>
      <c r="M601" s="80"/>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93"/>
      <c r="AK601" s="120"/>
      <c r="AL601" s="120"/>
      <c r="AM601" s="120"/>
      <c r="AN601" s="120"/>
      <c r="AO601" s="120"/>
      <c r="AP601" s="120"/>
      <c r="AQ601" s="120"/>
      <c r="AR601" s="120"/>
      <c r="AS601" s="120"/>
      <c r="AT601" s="120"/>
      <c r="AU601" s="120"/>
      <c r="AV601" s="120"/>
      <c r="AW601" s="120"/>
      <c r="AX601" s="120"/>
      <c r="AY601" s="120"/>
      <c r="AZ601" s="120"/>
      <c r="BA601" s="120"/>
      <c r="BB601" s="120"/>
      <c r="BC601" s="120"/>
      <c r="BD601" s="120"/>
      <c r="BE601" s="120"/>
      <c r="BF601" s="120"/>
      <c r="BG601" s="120"/>
      <c r="BH601" s="120"/>
      <c r="BI601" s="120"/>
      <c r="BJ601" s="120"/>
      <c r="BK601" s="120"/>
      <c r="BL601" s="120"/>
      <c r="BM601" s="120"/>
      <c r="BN601" s="120"/>
      <c r="BO601" s="120"/>
      <c r="BP601" s="120"/>
      <c r="BQ601" s="120"/>
      <c r="BR601" s="120"/>
      <c r="BS601" s="120"/>
      <c r="BT601" s="120"/>
      <c r="BU601" s="120"/>
      <c r="BV601" s="120"/>
      <c r="BW601" s="120"/>
      <c r="BX601" s="120"/>
      <c r="BY601" s="120"/>
      <c r="BZ601" s="120"/>
      <c r="CA601" s="120"/>
      <c r="CB601" s="120"/>
      <c r="CC601" s="120"/>
      <c r="CD601" s="120"/>
      <c r="CE601" s="120"/>
      <c r="CF601" s="120"/>
      <c r="CG601" s="120"/>
      <c r="CH601" s="120"/>
      <c r="CI601" s="120"/>
      <c r="CJ601" s="120"/>
      <c r="CK601" s="120"/>
      <c r="CL601" s="120"/>
      <c r="CM601" s="120"/>
      <c r="CN601" s="120"/>
      <c r="CO601" s="120"/>
      <c r="CP601" s="120"/>
      <c r="CQ601" s="120"/>
      <c r="CR601" s="120"/>
      <c r="CS601" s="120"/>
      <c r="CT601" s="120"/>
      <c r="CU601" s="120"/>
      <c r="CV601" s="126"/>
      <c r="CW601" s="21"/>
      <c r="CX601" s="129"/>
    </row>
    <row r="602" spans="1:102" ht="15" customHeight="1" x14ac:dyDescent="0.25">
      <c r="A602" s="214"/>
      <c r="B602" s="211"/>
      <c r="C602" s="217"/>
      <c r="D602" s="220"/>
      <c r="E602" s="223"/>
      <c r="F602" s="30" t="s">
        <v>27</v>
      </c>
      <c r="G602" s="40"/>
      <c r="H602" s="92"/>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93"/>
      <c r="AK602" s="120"/>
      <c r="AL602" s="120"/>
      <c r="AM602" s="120"/>
      <c r="AN602" s="120"/>
      <c r="AO602" s="120"/>
      <c r="AP602" s="120"/>
      <c r="AQ602" s="120"/>
      <c r="AR602" s="120"/>
      <c r="AS602" s="120"/>
      <c r="AT602" s="120"/>
      <c r="AU602" s="120"/>
      <c r="AV602" s="120"/>
      <c r="AW602" s="120"/>
      <c r="AX602" s="120"/>
      <c r="AY602" s="120"/>
      <c r="AZ602" s="120"/>
      <c r="BA602" s="120"/>
      <c r="BB602" s="120"/>
      <c r="BC602" s="120"/>
      <c r="BD602" s="120"/>
      <c r="BE602" s="120"/>
      <c r="BF602" s="120"/>
      <c r="BG602" s="120"/>
      <c r="BH602" s="120"/>
      <c r="BI602" s="120"/>
      <c r="BJ602" s="120"/>
      <c r="BK602" s="120"/>
      <c r="BL602" s="120"/>
      <c r="BM602" s="120"/>
      <c r="BN602" s="120"/>
      <c r="BO602" s="120"/>
      <c r="BP602" s="120"/>
      <c r="BQ602" s="120"/>
      <c r="BR602" s="120"/>
      <c r="BS602" s="120"/>
      <c r="BT602" s="120"/>
      <c r="BU602" s="120"/>
      <c r="BV602" s="120"/>
      <c r="BW602" s="120"/>
      <c r="BX602" s="120"/>
      <c r="BY602" s="120"/>
      <c r="BZ602" s="120"/>
      <c r="CA602" s="120"/>
      <c r="CB602" s="120"/>
      <c r="CC602" s="120"/>
      <c r="CD602" s="120"/>
      <c r="CE602" s="120"/>
      <c r="CF602" s="120"/>
      <c r="CG602" s="120"/>
      <c r="CH602" s="120"/>
      <c r="CI602" s="120"/>
      <c r="CJ602" s="120"/>
      <c r="CK602" s="120"/>
      <c r="CL602" s="120"/>
      <c r="CM602" s="120"/>
      <c r="CN602" s="120"/>
      <c r="CO602" s="120"/>
      <c r="CP602" s="120"/>
      <c r="CQ602" s="120"/>
      <c r="CR602" s="120"/>
      <c r="CS602" s="120"/>
      <c r="CT602" s="120"/>
      <c r="CU602" s="120"/>
      <c r="CV602" s="126"/>
      <c r="CW602" s="21"/>
      <c r="CX602" s="129"/>
    </row>
    <row r="603" spans="1:102" ht="15" customHeight="1" thickBot="1" x14ac:dyDescent="0.3">
      <c r="A603" s="214"/>
      <c r="B603" s="211"/>
      <c r="C603" s="217"/>
      <c r="D603" s="220"/>
      <c r="E603" s="223"/>
      <c r="F603" s="30" t="s">
        <v>28</v>
      </c>
      <c r="G603" s="40"/>
      <c r="H603" s="92"/>
      <c r="I603" s="23">
        <v>1</v>
      </c>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93"/>
      <c r="AK603" s="120"/>
      <c r="AL603" s="120"/>
      <c r="AM603" s="120"/>
      <c r="AN603" s="120"/>
      <c r="AO603" s="120"/>
      <c r="AP603" s="120"/>
      <c r="AQ603" s="120"/>
      <c r="AR603" s="120"/>
      <c r="AS603" s="120"/>
      <c r="AT603" s="120"/>
      <c r="AU603" s="120"/>
      <c r="AV603" s="120"/>
      <c r="AW603" s="120"/>
      <c r="AX603" s="120"/>
      <c r="AY603" s="120"/>
      <c r="AZ603" s="120"/>
      <c r="BA603" s="120"/>
      <c r="BB603" s="120"/>
      <c r="BC603" s="120"/>
      <c r="BD603" s="120"/>
      <c r="BE603" s="120"/>
      <c r="BF603" s="120"/>
      <c r="BG603" s="120"/>
      <c r="BH603" s="120"/>
      <c r="BI603" s="120"/>
      <c r="BJ603" s="120"/>
      <c r="BK603" s="120"/>
      <c r="BL603" s="120"/>
      <c r="BM603" s="120"/>
      <c r="BN603" s="120"/>
      <c r="BO603" s="120"/>
      <c r="BP603" s="120"/>
      <c r="BQ603" s="120"/>
      <c r="BR603" s="120"/>
      <c r="BS603" s="120"/>
      <c r="BT603" s="120"/>
      <c r="BU603" s="120"/>
      <c r="BV603" s="120"/>
      <c r="BW603" s="120"/>
      <c r="BX603" s="120"/>
      <c r="BY603" s="120"/>
      <c r="BZ603" s="120"/>
      <c r="CA603" s="120"/>
      <c r="CB603" s="120"/>
      <c r="CC603" s="120"/>
      <c r="CD603" s="120"/>
      <c r="CE603" s="120"/>
      <c r="CF603" s="120"/>
      <c r="CG603" s="120"/>
      <c r="CH603" s="120"/>
      <c r="CI603" s="120"/>
      <c r="CJ603" s="120"/>
      <c r="CK603" s="120"/>
      <c r="CL603" s="120">
        <v>22</v>
      </c>
      <c r="CM603" s="120"/>
      <c r="CN603" s="120"/>
      <c r="CO603" s="120"/>
      <c r="CP603" s="120"/>
      <c r="CQ603" s="120"/>
      <c r="CR603" s="120"/>
      <c r="CS603" s="120"/>
      <c r="CT603" s="120"/>
      <c r="CU603" s="120"/>
      <c r="CV603" s="126"/>
      <c r="CW603" s="21"/>
      <c r="CX603" s="129"/>
    </row>
    <row r="604" spans="1:102" ht="15" customHeight="1" x14ac:dyDescent="0.25">
      <c r="A604" s="214"/>
      <c r="B604" s="211"/>
      <c r="C604" s="217"/>
      <c r="D604" s="220"/>
      <c r="E604" s="223"/>
      <c r="F604" s="61" t="s">
        <v>29</v>
      </c>
      <c r="G604" s="133" t="str">
        <f t="shared" ref="G604" si="195">IF(COUNTIF(I604:CV606,"&gt;0"),"Yes","No")</f>
        <v>Yes</v>
      </c>
      <c r="H604" s="94"/>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c r="AG604" s="62"/>
      <c r="AH604" s="62"/>
      <c r="AI604" s="62"/>
      <c r="AJ604" s="95"/>
      <c r="AK604" s="121"/>
      <c r="AL604" s="121"/>
      <c r="AM604" s="121"/>
      <c r="AN604" s="121"/>
      <c r="AO604" s="121"/>
      <c r="AP604" s="121"/>
      <c r="AQ604" s="121"/>
      <c r="AR604" s="121"/>
      <c r="AS604" s="121"/>
      <c r="AT604" s="121"/>
      <c r="AU604" s="121"/>
      <c r="AV604" s="121"/>
      <c r="AW604" s="121"/>
      <c r="AX604" s="121"/>
      <c r="AY604" s="121"/>
      <c r="AZ604" s="121"/>
      <c r="BA604" s="121"/>
      <c r="BB604" s="121"/>
      <c r="BC604" s="121"/>
      <c r="BD604" s="121"/>
      <c r="BE604" s="121"/>
      <c r="BF604" s="121"/>
      <c r="BG604" s="121"/>
      <c r="BH604" s="121"/>
      <c r="BI604" s="121"/>
      <c r="BJ604" s="121"/>
      <c r="BK604" s="121"/>
      <c r="BL604" s="121"/>
      <c r="BM604" s="121"/>
      <c r="BN604" s="121"/>
      <c r="BO604" s="121"/>
      <c r="BP604" s="121"/>
      <c r="BQ604" s="121"/>
      <c r="BR604" s="121"/>
      <c r="BS604" s="121"/>
      <c r="BT604" s="121"/>
      <c r="BU604" s="121"/>
      <c r="BV604" s="121"/>
      <c r="BW604" s="121"/>
      <c r="BX604" s="121"/>
      <c r="BY604" s="121"/>
      <c r="BZ604" s="121"/>
      <c r="CA604" s="121"/>
      <c r="CB604" s="121"/>
      <c r="CC604" s="121"/>
      <c r="CD604" s="121"/>
      <c r="CE604" s="121"/>
      <c r="CF604" s="121"/>
      <c r="CG604" s="121"/>
      <c r="CH604" s="121"/>
      <c r="CI604" s="121"/>
      <c r="CJ604" s="121"/>
      <c r="CK604" s="121"/>
      <c r="CL604" s="121"/>
      <c r="CM604" s="121"/>
      <c r="CN604" s="121"/>
      <c r="CO604" s="121"/>
      <c r="CP604" s="121"/>
      <c r="CQ604" s="121"/>
      <c r="CR604" s="121"/>
      <c r="CS604" s="121"/>
      <c r="CT604" s="121"/>
      <c r="CU604" s="121"/>
      <c r="CV604" s="127"/>
      <c r="CW604" s="21"/>
      <c r="CX604" s="129"/>
    </row>
    <row r="605" spans="1:102" ht="15" customHeight="1" x14ac:dyDescent="0.25">
      <c r="A605" s="214"/>
      <c r="B605" s="211"/>
      <c r="C605" s="217"/>
      <c r="D605" s="220"/>
      <c r="E605" s="223"/>
      <c r="F605" s="61" t="s">
        <v>30</v>
      </c>
      <c r="G605" s="40"/>
      <c r="H605" s="94"/>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c r="AG605" s="62"/>
      <c r="AH605" s="62"/>
      <c r="AI605" s="62"/>
      <c r="AJ605" s="95"/>
      <c r="AK605" s="121"/>
      <c r="AL605" s="121"/>
      <c r="AM605" s="121"/>
      <c r="AN605" s="121"/>
      <c r="AO605" s="121"/>
      <c r="AP605" s="121"/>
      <c r="AQ605" s="121"/>
      <c r="AR605" s="121"/>
      <c r="AS605" s="121"/>
      <c r="AT605" s="121"/>
      <c r="AU605" s="121"/>
      <c r="AV605" s="121"/>
      <c r="AW605" s="121"/>
      <c r="AX605" s="121"/>
      <c r="AY605" s="121"/>
      <c r="AZ605" s="121"/>
      <c r="BA605" s="121"/>
      <c r="BB605" s="121"/>
      <c r="BC605" s="121"/>
      <c r="BD605" s="121"/>
      <c r="BE605" s="121"/>
      <c r="BF605" s="121"/>
      <c r="BG605" s="121"/>
      <c r="BH605" s="121"/>
      <c r="BI605" s="121"/>
      <c r="BJ605" s="121"/>
      <c r="BK605" s="121"/>
      <c r="BL605" s="121"/>
      <c r="BM605" s="121"/>
      <c r="BN605" s="121"/>
      <c r="BO605" s="121"/>
      <c r="BP605" s="121"/>
      <c r="BQ605" s="121"/>
      <c r="BR605" s="121"/>
      <c r="BS605" s="121"/>
      <c r="BT605" s="121"/>
      <c r="BU605" s="121"/>
      <c r="BV605" s="121"/>
      <c r="BW605" s="121"/>
      <c r="BX605" s="121"/>
      <c r="BY605" s="121"/>
      <c r="BZ605" s="121"/>
      <c r="CA605" s="121"/>
      <c r="CB605" s="121"/>
      <c r="CC605" s="121"/>
      <c r="CD605" s="121"/>
      <c r="CE605" s="121"/>
      <c r="CF605" s="121"/>
      <c r="CG605" s="121"/>
      <c r="CH605" s="121"/>
      <c r="CI605" s="121">
        <v>22</v>
      </c>
      <c r="CJ605" s="121"/>
      <c r="CK605" s="121"/>
      <c r="CL605" s="121"/>
      <c r="CM605" s="121"/>
      <c r="CN605" s="121"/>
      <c r="CO605" s="121"/>
      <c r="CP605" s="121"/>
      <c r="CQ605" s="121"/>
      <c r="CR605" s="121"/>
      <c r="CS605" s="121"/>
      <c r="CT605" s="121"/>
      <c r="CU605" s="121"/>
      <c r="CV605" s="127"/>
      <c r="CW605" s="21"/>
      <c r="CX605" s="129"/>
    </row>
    <row r="606" spans="1:102" ht="15" customHeight="1" thickBot="1" x14ac:dyDescent="0.3">
      <c r="A606" s="215"/>
      <c r="B606" s="212"/>
      <c r="C606" s="218"/>
      <c r="D606" s="221"/>
      <c r="E606" s="224"/>
      <c r="F606" s="63" t="s">
        <v>31</v>
      </c>
      <c r="G606" s="43"/>
      <c r="H606" s="96"/>
      <c r="I606" s="64"/>
      <c r="J606" s="64"/>
      <c r="K606" s="64"/>
      <c r="L606" s="64"/>
      <c r="M606" s="64"/>
      <c r="N606" s="64"/>
      <c r="O606" s="64"/>
      <c r="P606" s="64"/>
      <c r="Q606" s="64"/>
      <c r="R606" s="64"/>
      <c r="S606" s="64"/>
      <c r="T606" s="64"/>
      <c r="U606" s="64"/>
      <c r="V606" s="64"/>
      <c r="W606" s="64"/>
      <c r="X606" s="64"/>
      <c r="Y606" s="64"/>
      <c r="Z606" s="64"/>
      <c r="AA606" s="64"/>
      <c r="AB606" s="64"/>
      <c r="AC606" s="64"/>
      <c r="AD606" s="64"/>
      <c r="AE606" s="64"/>
      <c r="AF606" s="64"/>
      <c r="AG606" s="64"/>
      <c r="AH606" s="64"/>
      <c r="AI606" s="64"/>
      <c r="AJ606" s="97"/>
      <c r="AK606" s="122"/>
      <c r="AL606" s="122"/>
      <c r="AM606" s="122"/>
      <c r="AN606" s="122"/>
      <c r="AO606" s="122"/>
      <c r="AP606" s="122"/>
      <c r="AQ606" s="122"/>
      <c r="AR606" s="122"/>
      <c r="AS606" s="122"/>
      <c r="AT606" s="122"/>
      <c r="AU606" s="122"/>
      <c r="AV606" s="122"/>
      <c r="AW606" s="122"/>
      <c r="AX606" s="122"/>
      <c r="AY606" s="122"/>
      <c r="AZ606" s="122"/>
      <c r="BA606" s="122"/>
      <c r="BB606" s="122"/>
      <c r="BC606" s="122"/>
      <c r="BD606" s="122"/>
      <c r="BE606" s="122"/>
      <c r="BF606" s="122"/>
      <c r="BG606" s="122"/>
      <c r="BH606" s="122"/>
      <c r="BI606" s="122"/>
      <c r="BJ606" s="122"/>
      <c r="BK606" s="122"/>
      <c r="BL606" s="122"/>
      <c r="BM606" s="122"/>
      <c r="BN606" s="122"/>
      <c r="BO606" s="122"/>
      <c r="BP606" s="122"/>
      <c r="BQ606" s="122"/>
      <c r="BR606" s="122"/>
      <c r="BS606" s="122"/>
      <c r="BT606" s="122"/>
      <c r="BU606" s="122"/>
      <c r="BV606" s="122"/>
      <c r="BW606" s="122"/>
      <c r="BX606" s="122"/>
      <c r="BY606" s="122"/>
      <c r="BZ606" s="122"/>
      <c r="CA606" s="122"/>
      <c r="CB606" s="122"/>
      <c r="CC606" s="122"/>
      <c r="CD606" s="122"/>
      <c r="CE606" s="122"/>
      <c r="CF606" s="122"/>
      <c r="CG606" s="122"/>
      <c r="CH606" s="122"/>
      <c r="CI606" s="122"/>
      <c r="CJ606" s="122"/>
      <c r="CK606" s="122"/>
      <c r="CL606" s="122"/>
      <c r="CM606" s="122"/>
      <c r="CN606" s="122"/>
      <c r="CO606" s="122"/>
      <c r="CP606" s="122"/>
      <c r="CQ606" s="122"/>
      <c r="CR606" s="122"/>
      <c r="CS606" s="122"/>
      <c r="CT606" s="122"/>
      <c r="CU606" s="122"/>
      <c r="CV606" s="128"/>
      <c r="CW606" s="21"/>
      <c r="CX606" s="129"/>
    </row>
  </sheetData>
  <dataConsolidate/>
  <mergeCells count="251">
    <mergeCell ref="A439:A450"/>
    <mergeCell ref="C439:C450"/>
    <mergeCell ref="D439:D450"/>
    <mergeCell ref="E439:E450"/>
    <mergeCell ref="A2:F2"/>
    <mergeCell ref="A595:A606"/>
    <mergeCell ref="C595:C606"/>
    <mergeCell ref="D595:D606"/>
    <mergeCell ref="E595:E606"/>
    <mergeCell ref="B598:B606"/>
    <mergeCell ref="B502:B510"/>
    <mergeCell ref="A511:A522"/>
    <mergeCell ref="C511:C522"/>
    <mergeCell ref="D511:D522"/>
    <mergeCell ref="E511:E522"/>
    <mergeCell ref="B514:B522"/>
    <mergeCell ref="A523:A534"/>
    <mergeCell ref="C523:C534"/>
    <mergeCell ref="D523:D534"/>
    <mergeCell ref="E523:E534"/>
    <mergeCell ref="B526:B534"/>
    <mergeCell ref="A559:A570"/>
    <mergeCell ref="C559:C570"/>
    <mergeCell ref="D559:D570"/>
    <mergeCell ref="A451:A462"/>
    <mergeCell ref="C451:C462"/>
    <mergeCell ref="D451:D462"/>
    <mergeCell ref="E451:E462"/>
    <mergeCell ref="B454:B462"/>
    <mergeCell ref="A463:A474"/>
    <mergeCell ref="C463:C474"/>
    <mergeCell ref="D463:D474"/>
    <mergeCell ref="E463:E474"/>
    <mergeCell ref="B466:B474"/>
    <mergeCell ref="B382:B390"/>
    <mergeCell ref="A391:A402"/>
    <mergeCell ref="C391:C402"/>
    <mergeCell ref="D391:D402"/>
    <mergeCell ref="E391:E402"/>
    <mergeCell ref="B394:B402"/>
    <mergeCell ref="A403:A414"/>
    <mergeCell ref="C403:C414"/>
    <mergeCell ref="D403:D414"/>
    <mergeCell ref="E403:E414"/>
    <mergeCell ref="B406:B414"/>
    <mergeCell ref="A379:A390"/>
    <mergeCell ref="C379:C390"/>
    <mergeCell ref="D379:D390"/>
    <mergeCell ref="E379:E390"/>
    <mergeCell ref="B322:B330"/>
    <mergeCell ref="A331:A342"/>
    <mergeCell ref="C331:C342"/>
    <mergeCell ref="D331:D342"/>
    <mergeCell ref="E331:E342"/>
    <mergeCell ref="B334:B342"/>
    <mergeCell ref="A343:A354"/>
    <mergeCell ref="C343:C354"/>
    <mergeCell ref="D343:D354"/>
    <mergeCell ref="E343:E354"/>
    <mergeCell ref="B346:B354"/>
    <mergeCell ref="A319:A330"/>
    <mergeCell ref="C319:C330"/>
    <mergeCell ref="D319:D330"/>
    <mergeCell ref="E319:E330"/>
    <mergeCell ref="B262:B270"/>
    <mergeCell ref="A271:A282"/>
    <mergeCell ref="C271:C282"/>
    <mergeCell ref="D271:D282"/>
    <mergeCell ref="E271:E282"/>
    <mergeCell ref="B274:B282"/>
    <mergeCell ref="A283:A294"/>
    <mergeCell ref="C283:C294"/>
    <mergeCell ref="D283:D294"/>
    <mergeCell ref="E283:E294"/>
    <mergeCell ref="B286:B294"/>
    <mergeCell ref="A259:A270"/>
    <mergeCell ref="C259:C270"/>
    <mergeCell ref="D259:D270"/>
    <mergeCell ref="E259:E270"/>
    <mergeCell ref="B202:B210"/>
    <mergeCell ref="A211:A222"/>
    <mergeCell ref="C211:C222"/>
    <mergeCell ref="D211:D222"/>
    <mergeCell ref="E211:E222"/>
    <mergeCell ref="B214:B222"/>
    <mergeCell ref="A223:A234"/>
    <mergeCell ref="C223:C234"/>
    <mergeCell ref="D223:D234"/>
    <mergeCell ref="E223:E234"/>
    <mergeCell ref="B226:B234"/>
    <mergeCell ref="A199:A210"/>
    <mergeCell ref="C199:C210"/>
    <mergeCell ref="D199:D210"/>
    <mergeCell ref="E199:E210"/>
    <mergeCell ref="A163:A174"/>
    <mergeCell ref="C163:C174"/>
    <mergeCell ref="D163:D174"/>
    <mergeCell ref="E163:E174"/>
    <mergeCell ref="B166:B174"/>
    <mergeCell ref="A139:A150"/>
    <mergeCell ref="C139:C150"/>
    <mergeCell ref="D139:D150"/>
    <mergeCell ref="E139:E150"/>
    <mergeCell ref="B106:B114"/>
    <mergeCell ref="A79:A90"/>
    <mergeCell ref="C79:C90"/>
    <mergeCell ref="D79:D90"/>
    <mergeCell ref="E79:E90"/>
    <mergeCell ref="B142:B150"/>
    <mergeCell ref="A151:A162"/>
    <mergeCell ref="C151:C162"/>
    <mergeCell ref="D151:D162"/>
    <mergeCell ref="E151:E162"/>
    <mergeCell ref="B154:B162"/>
    <mergeCell ref="A115:A126"/>
    <mergeCell ref="C115:C126"/>
    <mergeCell ref="D115:D126"/>
    <mergeCell ref="E115:E126"/>
    <mergeCell ref="B118:B126"/>
    <mergeCell ref="A127:A138"/>
    <mergeCell ref="C127:C138"/>
    <mergeCell ref="D127:D138"/>
    <mergeCell ref="E127:E138"/>
    <mergeCell ref="B130:B138"/>
    <mergeCell ref="A499:A510"/>
    <mergeCell ref="C499:C510"/>
    <mergeCell ref="D499:D510"/>
    <mergeCell ref="E499:E510"/>
    <mergeCell ref="A31:A42"/>
    <mergeCell ref="C31:C42"/>
    <mergeCell ref="D31:D42"/>
    <mergeCell ref="E31:E42"/>
    <mergeCell ref="B34:B42"/>
    <mergeCell ref="A43:A54"/>
    <mergeCell ref="C43:C54"/>
    <mergeCell ref="D43:D54"/>
    <mergeCell ref="E43:E54"/>
    <mergeCell ref="B46:B54"/>
    <mergeCell ref="B82:B90"/>
    <mergeCell ref="A91:A102"/>
    <mergeCell ref="C91:C102"/>
    <mergeCell ref="D91:D102"/>
    <mergeCell ref="E91:E102"/>
    <mergeCell ref="B94:B102"/>
    <mergeCell ref="A103:A114"/>
    <mergeCell ref="C103:C114"/>
    <mergeCell ref="D103:D114"/>
    <mergeCell ref="E103:E114"/>
    <mergeCell ref="A583:A594"/>
    <mergeCell ref="C583:C594"/>
    <mergeCell ref="D583:D594"/>
    <mergeCell ref="E583:E594"/>
    <mergeCell ref="A535:A546"/>
    <mergeCell ref="C535:C546"/>
    <mergeCell ref="D535:D546"/>
    <mergeCell ref="E535:E546"/>
    <mergeCell ref="B538:B546"/>
    <mergeCell ref="A547:A558"/>
    <mergeCell ref="C547:C558"/>
    <mergeCell ref="D547:D558"/>
    <mergeCell ref="E547:E558"/>
    <mergeCell ref="B550:B558"/>
    <mergeCell ref="B586:B594"/>
    <mergeCell ref="E559:E570"/>
    <mergeCell ref="B562:B570"/>
    <mergeCell ref="A571:A582"/>
    <mergeCell ref="C571:C582"/>
    <mergeCell ref="C427:C438"/>
    <mergeCell ref="D427:D438"/>
    <mergeCell ref="E427:E438"/>
    <mergeCell ref="B430:B438"/>
    <mergeCell ref="E487:E498"/>
    <mergeCell ref="B490:B498"/>
    <mergeCell ref="D571:D582"/>
    <mergeCell ref="E571:E582"/>
    <mergeCell ref="B574:B582"/>
    <mergeCell ref="B442:B450"/>
    <mergeCell ref="A475:A486"/>
    <mergeCell ref="C475:C486"/>
    <mergeCell ref="D475:D486"/>
    <mergeCell ref="E475:E486"/>
    <mergeCell ref="B478:B486"/>
    <mergeCell ref="A487:A498"/>
    <mergeCell ref="C487:C498"/>
    <mergeCell ref="D487:D498"/>
    <mergeCell ref="A355:A366"/>
    <mergeCell ref="C355:C366"/>
    <mergeCell ref="D355:D366"/>
    <mergeCell ref="E355:E366"/>
    <mergeCell ref="B358:B366"/>
    <mergeCell ref="A367:A378"/>
    <mergeCell ref="C367:C378"/>
    <mergeCell ref="D367:D378"/>
    <mergeCell ref="E367:E378"/>
    <mergeCell ref="B370:B378"/>
    <mergeCell ref="A415:A426"/>
    <mergeCell ref="C415:C426"/>
    <mergeCell ref="D415:D426"/>
    <mergeCell ref="E415:E426"/>
    <mergeCell ref="B418:B426"/>
    <mergeCell ref="A427:A438"/>
    <mergeCell ref="A295:A306"/>
    <mergeCell ref="C295:C306"/>
    <mergeCell ref="D295:D306"/>
    <mergeCell ref="E295:E306"/>
    <mergeCell ref="B298:B306"/>
    <mergeCell ref="A307:A318"/>
    <mergeCell ref="C307:C318"/>
    <mergeCell ref="D307:D318"/>
    <mergeCell ref="E307:E318"/>
    <mergeCell ref="B310:B318"/>
    <mergeCell ref="A235:A246"/>
    <mergeCell ref="C235:C246"/>
    <mergeCell ref="D235:D246"/>
    <mergeCell ref="E235:E246"/>
    <mergeCell ref="B238:B246"/>
    <mergeCell ref="A247:A258"/>
    <mergeCell ref="C247:C258"/>
    <mergeCell ref="D247:D258"/>
    <mergeCell ref="E247:E258"/>
    <mergeCell ref="B250:B258"/>
    <mergeCell ref="A175:A186"/>
    <mergeCell ref="C175:C186"/>
    <mergeCell ref="D175:D186"/>
    <mergeCell ref="E175:E186"/>
    <mergeCell ref="B178:B186"/>
    <mergeCell ref="A187:A198"/>
    <mergeCell ref="C187:C198"/>
    <mergeCell ref="D187:D198"/>
    <mergeCell ref="E187:E198"/>
    <mergeCell ref="B190:B198"/>
    <mergeCell ref="A55:A66"/>
    <mergeCell ref="C55:C66"/>
    <mergeCell ref="D55:D66"/>
    <mergeCell ref="E55:E66"/>
    <mergeCell ref="B58:B66"/>
    <mergeCell ref="A67:A78"/>
    <mergeCell ref="C67:C78"/>
    <mergeCell ref="D67:D78"/>
    <mergeCell ref="E67:E78"/>
    <mergeCell ref="B70:B78"/>
    <mergeCell ref="B10:B18"/>
    <mergeCell ref="A7:A18"/>
    <mergeCell ref="C7:C18"/>
    <mergeCell ref="D7:D18"/>
    <mergeCell ref="E7:E18"/>
    <mergeCell ref="A19:A30"/>
    <mergeCell ref="C19:C30"/>
    <mergeCell ref="D19:D30"/>
    <mergeCell ref="E19:E30"/>
    <mergeCell ref="B22:B30"/>
  </mergeCells>
  <conditionalFormatting sqref="A7">
    <cfRule type="expression" dxfId="7" priority="658">
      <formula>OR(ISBLANK(#REF!),     ISBLANK(#REF!),     ISBLANK(#REF!),     ISBLANK(#REF!))</formula>
    </cfRule>
  </conditionalFormatting>
  <conditionalFormatting sqref="A19 A31 A43 A55 A67 A79 A91 A103 A115 A127 A139 A151 A163 A175 A187 A199 A211 A223 A235 A247 A259 A271 A283 A295 A307 A319 A331 A343 A355 A367 A379 A391 A403 A415 A427 A439 A451 A463 A475 A487 A499 A511 A523 A535 A547 A559 A571 A583 A595">
    <cfRule type="expression" dxfId="6" priority="1">
      <formula>OR(ISBLANK(#REF!),     ISBLANK(#REF!),     ISBLANK(#REF!),     ISBLANK(#REF!))</formula>
    </cfRule>
  </conditionalFormatting>
  <dataValidations count="9">
    <dataValidation type="whole" allowBlank="1" showInputMessage="1" showErrorMessage="1" errorTitle="Oh dear!" error="You must enter the number of minutes of therapy the patient received (between 1 - 1000)" sqref="H607:AJ1048576 CW16:CX18 H16:H18 CY16:XFD1048576 H28:H30 CW28:CX30 CW40:CX42 H40:H42 H52:H54 H604:H606 AL607:CX1048576 H64:H66 H76:H78 H88:H90 H100:H102 H112:H114 H124:H126 H136:H138 H148:H150 H160:H162 H172:H174 H184:H186 H196:H198 H208:H210 H220:H222 H232:H234 H244:H246 H256:H258 H268:H270 H280:H282 H292:H294 H304:H306 H316:H318 H328:H330 H340:H342 H352:H354 H364:H366 H376:H378 H388:H390 H400:H402 H412:H414 H424:H426 H436:H438 H448:H450 H460:H462 H472:H474 H484:H486 H496:H498 H508:H510 H520:H522 H532:H534 H544:H546 H556:H558 H568:H570 H580:H582 H592:H594" xr:uid="{42376C55-4D3A-4C25-81A9-E1BD16201041}">
      <formula1>1</formula1>
      <formula2>1000</formula2>
    </dataValidation>
    <dataValidation type="date" operator="greaterThanOrEqual" allowBlank="1" showInputMessage="1" showErrorMessage="1" errorTitle="Check date" error="You have entered a discharge date that is before the date of first assessment. " sqref="E7 E19 E31 E43 E55 E67 E79 E91 E103 E115 E127 E139 E151 E163 E175 E187 E199 E211 E223 E235 E247 E259 E271 E283 E295 E307 E319 E331 E343 E355 E367 E379 E391 E403 E415 E427 E439 E451 E463 E475 E487 E499 E511 E523 E535 E547 E559 E571 E583 E595" xr:uid="{EBA44085-BC01-4762-AB16-0902B6D26524}">
      <formula1>D7</formula1>
    </dataValidation>
    <dataValidation type="whole" allowBlank="1" showInputMessage="1" showErrorMessage="1" errorTitle="Check data" error="Please enter a value between 0 and 1000" sqref="I7:CV7 I10:CV10 I13:CV13 I16:CV16 I19:CV19 I22:CV22 I25:CV25 I28:CV28 I31:CV31 I34:CV34 I37:CV37 I40:CV40 I43:CV43 I46:CV46 I49:CV49 I52:CV52 I55:CV55 I67:CV67 I79:CV79 I91:CV91 I103:CV103 I115:CV115 I127:CV127 I139:CV139 I151:CV151 I163:CV163 I175:CV175 I187:CV187 I199:CV199 I211:CV211 I223:CV223 I235:CV235 I247:CV247 I259:CV259 I271:CV271 I283:CV283 I295:CV295 I307:CV307 I319:CV319 I331:CV331 I343:CV343 I355:CV355 I367:CV367 I379:CV379 I391:CV391 I403:CV403 I415:CV415 I427:CV427 I439:CV439 I451:CV451 I463:CV463 I475:CV475 I487:CV487 I499:CV499 I511:CV511 I523:CV523 I535:CV535 I547:CV547 I559:CV559 I571:CV571 I583:CV583 I595:CV595 I58:CV58 I70:CV70 I82:CV82 I94:CV94 I106:CV106 I118:CV118 I130:CV130 I142:CV142 I154:CV154 I166:CV166 I178:CV178 I190:CV190 I202:CV202 I214:CV214 I226:CV226 I238:CV238 I250:CV250 I262:CV262 I274:CV274 I286:CV286 I298:CV298 I310:CV310 I322:CV322 I334:CV334 I346:CV346 I358:CV358 I370:CV370 I382:CV382 I394:CV394 I406:CV406 I418:CV418 I430:CV430 I442:CV442 I454:CV454 I466:CV466 I478:CV478 I490:CV490 I502:CV502 I514:CV514 I526:CV526 I538:CV538 I550:CV550 I562:CV562 I574:CV574 I586:CV586 I598:CV598 I61:CV61 I73:CV73 I85:CV85 I97:CV97 I109:CV109 I121:CV121 I133:CV133 I145:CV145 I157:CV157 I169:CV169 I181:CV181 I193:CV193 I205:CV205 I217:CV217 I229:CV229 I241:CV241 I253:CV253 I265:CV265 I277:CV277 I289:CV289 I301:CV301 I313:CV313 I325:CV325 I337:CV337 I349:CV349 I361:CV361 I373:CV373 I385:CV385 I397:CV397 I409:CV409 I421:CV421 I433:CV433 I445:CV445 I457:CV457 I469:CV469 I481:CV481 I493:CV493 I505:CV505 I517:CV517 I529:CV529 I541:CV541 I553:CV553 I565:CV565 I577:CV577 I589:CV589 I601:CV601 I64:CV64 I76:CV76 I88:CV88 I100:CV100 I112:CV112 I124:CV124 I136:CV136 I148:CV148 I160:CV160 I172:CV172 I184:CV184 I196:CV196 I208:CV208 I220:CV220 I232:CV232 I244:CV244 I256:CV256 I268:CV268 I280:CV280 I292:CV292 I304:CV304 I316:CV316 I328:CV328 I340:CV340 I352:CV352 I364:CV364 I376:CV376 I388:CV388 I400:CV400 I412:CV412 I424:CV424 I436:CV436 I448:CV448 I460:CV460 I472:CV472 I484:CV484 I496:CV496 I508:CV508 I520:CV520 I532:CV532 I544:CV544 I556:CV556 I568:CV568 I580:CV580 I592:CV592 I604:CV604" xr:uid="{8595DDEF-8CD5-477F-B7B1-1846F0ACF74F}">
      <formula1>1</formula1>
      <formula2>1000</formula2>
    </dataValidation>
    <dataValidation type="whole" operator="lessThanOrEqual" allowBlank="1" showInputMessage="1" showErrorMessage="1" errorTitle="Check data" error="This value cannot be greater than the total minutes" sqref="I18:CV18 I9:CV9 I12:CV12 I15:CV15 I30:CV30 I21:CV21 I24:CV24 I27:CV27 I42:CV42 I33:CV33 I36:CV36 I39:CV39 I54:CV54 I45:CV45 I48:CV48 I51:CV51 I66:CV66 I78:CV78 I90:CV90 I102:CV102 I114:CV114 I126:CV126 I138:CV138 I150:CV150 I162:CV162 I174:CV174 I186:CV186 I198:CV198 I210:CV210 I222:CV222 I234:CV234 I246:CV246 I258:CV258 I270:CV270 I282:CV282 I294:CV294 I306:CV306 I318:CV318 I330:CV330 I342:CV342 I354:CV354 I366:CV366 I378:CV378 I390:CV390 I402:CV402 I414:CV414 I426:CV426 I438:CV438 I450:CV450 I462:CV462 I474:CV474 I486:CV486 I498:CV498 I510:CV510 I522:CV522 I534:CV534 I546:CV546 I558:CV558 I570:CV570 I582:CV582 I594:CV594 I606:CV606 I57:CV57 I69:CV69 I81:CV81 I93:CV93 I105:CV105 I117:CV117 I129:CV129 I141:CV141 I153:CV153 I165:CV165 I177:CV177 I189:CV189 I201:CV201 I213:CV213 I225:CV225 I237:CV237 I249:CV249 I261:CV261 I273:CV273 I285:CV285 I297:CV297 I309:CV309 I321:CV321 I333:CV333 I345:CV345 I357:CV357 I369:CV369 I381:CV381 I393:CV393 I405:CV405 I417:CV417 I429:CV429 I441:CV441 I453:CV453 I465:CV465 I477:CV477 I489:CV489 I501:CV501 I513:CV513 I525:CV525 I537:CV537 I549:CV549 I561:CV561 I573:CV573 I585:CV585 I597:CV597 I60:CV60 I72:CV72 I84:CV84 I96:CV96 I108:CV108 I120:CV120 I132:CV132 I144:CV144 I156:CV156 I168:CV168 I180:CV180 I192:CV192 I204:CV204 I216:CV216 I228:CV228 I240:CV240 I252:CV252 I264:CV264 I276:CV276 I288:CV288 I300:CV300 I312:CV312 I324:CV324 I336:CV336 I348:CV348 I360:CV360 I372:CV372 I384:CV384 I396:CV396 I408:CV408 I420:CV420 I432:CV432 I444:CV444 I456:CV456 I468:CV468 I480:CV480 I492:CV492 I504:CV504 I516:CV516 I528:CV528 I540:CV540 I552:CV552 I564:CV564 I576:CV576 I588:CV588 I600:CV600 I63:CV63 I75:CV75 I87:CV87 I99:CV99 I111:CV111 I123:CV123 I135:CV135 I147:CV147 I159:CV159 I171:CV171 I183:CV183 I195:CV195 I207:CV207 I219:CV219 I231:CV231 I243:CV243 I255:CV255 I267:CV267 I279:CV279 I291:CV291 I303:CV303 I315:CV315 I327:CV327 I339:CV339 I351:CV351 I363:CV363 I375:CV375 I387:CV387 I399:CV399 I411:CV411 I423:CV423 I435:CV435 I447:CV447 I459:CV459 I471:CV471 I483:CV483 I495:CV495 I507:CV507 I519:CV519 I531:CV531 I543:CV543 I555:CV555 I567:CV567 I579:CV579 I591:CV591 I603:CV603" xr:uid="{50AF048D-EBD4-402F-96F5-E04139F8B4D3}">
      <formula1>I7</formula1>
    </dataValidation>
    <dataValidation type="whole" operator="lessThanOrEqual" allowBlank="1" showInputMessage="1" showErrorMessage="1" errorTitle="Check data" error="This value cannot be greater than the total minutes" sqref="I8:CV8 I11:CV11 I14:CV14 I17:CV17 I20:CV20 I23:CV23 I26:CV26 I29:CV29 I32:CV32 I35:CV35 I38:CV38 I41:CV41 I44:CV44 I47:CV47 I50:CV50 I53:CV53 I56:CV56 I68:CV68 I80:CV80 I92:CV92 I104:CV104 I116:CV116 I128:CV128 I140:CV140 I152:CV152 I164:CV164 I176:CV176 I188:CV188 I200:CV200 I212:CV212 I224:CV224 I236:CV236 I248:CV248 I260:CV260 I272:CV272 I284:CV284 I296:CV296 I308:CV308 I320:CV320 I332:CV332 I344:CV344 I356:CV356 I368:CV368 I380:CV380 I392:CV392 I404:CV404 I416:CV416 I428:CV428 I440:CV440 I452:CV452 I464:CV464 I476:CV476 I488:CV488 I500:CV500 I512:CV512 I524:CV524 I536:CV536 I548:CV548 I560:CV560 I572:CV572 I584:CV584 I596:CV596 I59:CV59 I71:CV71 I83:CV83 I95:CV95 I107:CV107 I119:CV119 I131:CV131 I143:CV143 I155:CV155 I167:CV167 I179:CV179 I191:CV191 I203:CV203 I215:CV215 I227:CV227 I239:CV239 I251:CV251 I263:CV263 I275:CV275 I287:CV287 I299:CV299 I311:CV311 I323:CV323 I335:CV335 I347:CV347 I359:CV359 I371:CV371 I383:CV383 I395:CV395 I407:CV407 I419:CV419 I431:CV431 I443:CV443 I455:CV455 I467:CV467 I479:CV479 I491:CV491 I503:CV503 I515:CV515 I527:CV527 I539:CV539 I551:CV551 I563:CV563 I575:CV575 I587:CV587 I599:CV599 I62:CV62 I74:CV74 I86:CV86 I98:CV98 I110:CV110 I122:CV122 I134:CV134 I146:CV146 I158:CV158 I170:CV170 I182:CV182 I194:CV194 I206:CV206 I218:CV218 I230:CV230 I242:CV242 I254:CV254 I266:CV266 I278:CV278 I290:CV290 I302:CV302 I314:CV314 I326:CV326 I338:CV338 I350:CV350 I362:CV362 I374:CV374 I386:CV386 I398:CV398 I410:CV410 I422:CV422 I434:CV434 I446:CV446 I458:CV458 I470:CV470 I482:CV482 I494:CV494 I506:CV506 I518:CV518 I530:CV530 I542:CV542 I554:CV554 I566:CV566 I578:CV578 I590:CV590 I602:CV602 I65:CV65 I77:CV77 I89:CV89 I101:CV101 I113:CV113 I125:CV125 I137:CV137 I149:CV149 I161:CV161 I173:CV173 I185:CV185 I197:CV197 I209:CV209 I221:CV221 I233:CV233 I245:CV245 I257:CV257 I269:CV269 I281:CV281 I293:CV293 I305:CV305 I317:CV317 I329:CV329 I341:CV341 I353:CV353 I365:CV365 I377:CV377 I389:CV389 I401:CV401 I413:CV413 I425:CV425 I437:CV437 I449:CV449 I461:CV461 I473:CV473 I485:CV485 I497:CV497 I509:CV509 I521:CV521 I533:CV533 I545:CV545 I557:CV557 I569:CV569 I581:CV581 I593:CV593 I605:CV605" xr:uid="{7F6FF881-2854-463A-8305-61C571A7D29B}">
      <formula1>I7</formula1>
    </dataValidation>
    <dataValidation type="list" allowBlank="1" showInputMessage="1" showErrorMessage="1" sqref="C6" xr:uid="{0F9451FC-8490-44EB-B87C-19D0430AB1C4}">
      <formula1>$C$4:$C$5</formula1>
    </dataValidation>
    <dataValidation type="list" allowBlank="1" showInputMessage="1" showErrorMessage="1" sqref="C7 C19 C31 C43 C55 C67 C79 C91 C103 C115 C127 C139 C151 C163 C175 C187 C199 C211 C223 C235 C247 C259 C271 C283 C295 C307 C319 C331 C343 C355 C367 C379 C391 C403 C415 C427 C439 C451 C463 C475 C487 C499 C511 C523 C535 C547 C559 C571 C583 C595" xr:uid="{C37D76CB-42A3-4769-A334-3AA7F908FF63}">
      <formula1>$G$1:$G$3</formula1>
    </dataValidation>
    <dataValidation type="date" allowBlank="1" showInputMessage="1" showErrorMessage="1" sqref="B607:C1048576" xr:uid="{00098ABE-42E0-4B10-BB95-1999923B3EBC}">
      <formula1>44774</formula1>
      <formula2>45747</formula2>
    </dataValidation>
    <dataValidation type="whole" allowBlank="1" showInputMessage="1" showErrorMessage="1" errorTitle="You've SSNAP'd!" error="You must enter the number of minutes of therapy the patient received (between 1 - 1000)" sqref="CW7:XFD15 CW19:CX27 CW31:CX39" xr:uid="{A8DF3D72-8E67-4417-88A6-5B4E8216A886}">
      <formula1>1</formula1>
      <formula2>1000</formula2>
    </dataValidation>
  </dataValidations>
  <hyperlinks>
    <hyperlink ref="A4" location="'Therapy data entry'!AJ6" display="Click here to go to 'Notes' "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A34CC-27DB-4619-BAF2-2ACE10D04816}">
  <dimension ref="A1:W606"/>
  <sheetViews>
    <sheetView zoomScale="77" zoomScaleNormal="80" workbookViewId="0">
      <pane xSplit="2" ySplit="6" topLeftCell="D586" activePane="bottomRight" state="frozen"/>
      <selection pane="topRight" activeCell="C1" sqref="C1"/>
      <selection pane="bottomLeft" activeCell="A7" sqref="A7"/>
      <selection pane="bottomRight" activeCell="I604" sqref="I604"/>
    </sheetView>
  </sheetViews>
  <sheetFormatPr defaultColWidth="9" defaultRowHeight="15" x14ac:dyDescent="0.25"/>
  <cols>
    <col min="1" max="1" width="18.875" style="1" customWidth="1"/>
    <col min="2" max="2" width="13.875" style="1" customWidth="1"/>
    <col min="3" max="3" width="18.5" style="1" customWidth="1"/>
    <col min="4" max="4" width="34.875" style="1" bestFit="1" customWidth="1"/>
    <col min="5" max="5" width="16.375" style="1" customWidth="1"/>
    <col min="6" max="6" width="12.125" style="1" customWidth="1"/>
    <col min="7" max="7" width="15.125" style="11" customWidth="1"/>
    <col min="8" max="8" width="17.5" style="1" customWidth="1"/>
    <col min="9" max="9" width="20.625" style="1" customWidth="1"/>
    <col min="10" max="10" width="27.625" style="1" customWidth="1"/>
    <col min="11" max="11" width="27" style="1" customWidth="1"/>
    <col min="12" max="12" width="12.25" style="10" bestFit="1" customWidth="1"/>
    <col min="13" max="13" width="10.5" style="7" hidden="1" customWidth="1"/>
    <col min="14" max="14" width="3" style="7" hidden="1" customWidth="1"/>
    <col min="15" max="15" width="43.125" style="7" customWidth="1"/>
    <col min="16" max="16" width="8.375" style="7" customWidth="1"/>
    <col min="17" max="17" width="40.375" style="7" hidden="1" customWidth="1"/>
    <col min="18" max="18" width="35.5" style="1" hidden="1" customWidth="1"/>
    <col min="19" max="19" width="11.125" style="1" hidden="1" customWidth="1"/>
    <col min="20" max="20" width="15.375" style="1" hidden="1" customWidth="1"/>
    <col min="21" max="21" width="22.5" style="1" hidden="1" customWidth="1"/>
    <col min="22" max="22" width="11.75" style="1" hidden="1" customWidth="1"/>
    <col min="23" max="23" width="35.125" style="1" customWidth="1"/>
    <col min="24" max="16384" width="9" style="1"/>
  </cols>
  <sheetData>
    <row r="1" spans="1:23" ht="26.25" x14ac:dyDescent="0.4">
      <c r="A1" s="232" t="s">
        <v>32</v>
      </c>
      <c r="B1" s="232"/>
      <c r="C1" s="232"/>
      <c r="D1" s="3"/>
      <c r="E1" s="165"/>
      <c r="F1" s="165"/>
      <c r="G1" s="12"/>
      <c r="H1" s="165"/>
      <c r="I1" s="165"/>
      <c r="J1" s="165"/>
      <c r="K1" s="165"/>
      <c r="R1" s="165"/>
      <c r="S1" s="165"/>
      <c r="T1" s="165"/>
      <c r="U1" s="165"/>
      <c r="V1" s="165"/>
      <c r="W1" s="165"/>
    </row>
    <row r="2" spans="1:23" ht="18.75" customHeight="1" x14ac:dyDescent="0.4">
      <c r="A2" s="165" t="s">
        <v>33</v>
      </c>
      <c r="B2" s="3"/>
      <c r="C2" s="3"/>
      <c r="D2" s="3"/>
      <c r="E2" s="165"/>
      <c r="F2" s="165"/>
      <c r="G2" s="12"/>
      <c r="H2" s="165"/>
      <c r="I2" s="165"/>
      <c r="J2" s="165"/>
      <c r="K2" s="165"/>
      <c r="R2" s="165"/>
      <c r="S2" s="165"/>
      <c r="T2" s="165"/>
      <c r="U2" s="165"/>
      <c r="V2" s="165"/>
      <c r="W2" s="165"/>
    </row>
    <row r="3" spans="1:23" ht="17.25" customHeight="1" x14ac:dyDescent="0.4">
      <c r="A3" s="165" t="s">
        <v>34</v>
      </c>
      <c r="B3" s="3"/>
      <c r="C3" s="3"/>
      <c r="D3" s="3"/>
      <c r="E3" s="165"/>
      <c r="F3" s="165"/>
      <c r="G3" s="12"/>
      <c r="H3" s="165"/>
      <c r="I3" s="165"/>
      <c r="J3" s="165"/>
      <c r="K3" s="165"/>
      <c r="R3" s="165"/>
      <c r="S3" s="165"/>
      <c r="T3" s="165"/>
      <c r="U3" s="165"/>
      <c r="V3" s="165"/>
      <c r="W3" s="165"/>
    </row>
    <row r="5" spans="1:23" ht="18" customHeight="1" thickBot="1" x14ac:dyDescent="0.45">
      <c r="A5" s="3"/>
      <c r="B5" s="3"/>
      <c r="C5" s="3"/>
      <c r="D5" s="167"/>
      <c r="E5" s="167"/>
      <c r="F5" s="167"/>
      <c r="G5" s="167"/>
      <c r="H5" s="167"/>
      <c r="I5" s="167"/>
      <c r="J5" s="167"/>
      <c r="K5" s="167"/>
      <c r="L5" s="167"/>
      <c r="M5" s="167"/>
      <c r="N5" s="167"/>
      <c r="O5" s="167"/>
      <c r="P5" s="167"/>
      <c r="Q5" s="167"/>
      <c r="R5" s="167"/>
      <c r="S5" s="167"/>
      <c r="T5" s="167"/>
      <c r="U5" s="167"/>
      <c r="V5" s="167"/>
      <c r="W5" s="167"/>
    </row>
    <row r="6" spans="1:23" s="6" customFormat="1" ht="105.75" thickBot="1" x14ac:dyDescent="0.3">
      <c r="A6" s="24" t="s">
        <v>8</v>
      </c>
      <c r="B6" s="24" t="s">
        <v>9</v>
      </c>
      <c r="C6" s="24" t="s">
        <v>11</v>
      </c>
      <c r="D6" s="136" t="s">
        <v>13</v>
      </c>
      <c r="E6" s="137" t="s">
        <v>35</v>
      </c>
      <c r="F6" s="137" t="s">
        <v>12</v>
      </c>
      <c r="G6" s="137" t="s">
        <v>36</v>
      </c>
      <c r="H6" s="137" t="s">
        <v>37</v>
      </c>
      <c r="I6" s="137" t="s">
        <v>38</v>
      </c>
      <c r="J6" s="137" t="s">
        <v>39</v>
      </c>
      <c r="K6" s="137" t="s">
        <v>40</v>
      </c>
      <c r="L6" s="138" t="s">
        <v>41</v>
      </c>
      <c r="M6" s="139"/>
      <c r="N6" s="140"/>
      <c r="O6" s="20" t="s">
        <v>42</v>
      </c>
      <c r="P6" s="138" t="s">
        <v>43</v>
      </c>
      <c r="Q6" s="141" t="s">
        <v>44</v>
      </c>
      <c r="R6" s="141" t="s">
        <v>45</v>
      </c>
      <c r="S6" s="141" t="s">
        <v>46</v>
      </c>
      <c r="T6" s="142" t="s">
        <v>47</v>
      </c>
      <c r="U6" s="143" t="s">
        <v>48</v>
      </c>
      <c r="V6" s="143" t="s">
        <v>49</v>
      </c>
      <c r="W6" s="144" t="s">
        <v>50</v>
      </c>
    </row>
    <row r="7" spans="1:23" s="8" customFormat="1" ht="17.25" thickBot="1" x14ac:dyDescent="0.35">
      <c r="A7" s="173">
        <f>IF(AND('Therapy data entry'!A7="",'Therapy data entry'!D7=""),"",IF(AND(NOT('Therapy data entry'!D7=""),'Therapy data entry'!A7=""),"SSNAP ID not entered",'Therapy data entry'!A7))</f>
        <v>1234567</v>
      </c>
      <c r="B7" s="98" t="s">
        <v>17</v>
      </c>
      <c r="C7" s="176">
        <f>IF('Therapy data entry'!D7="","",'Therapy data entry'!D7)</f>
        <v>45566</v>
      </c>
      <c r="D7" s="99" t="s">
        <v>51</v>
      </c>
      <c r="E7" s="32" t="str">
        <f>IF('Therapy data entry'!G7="","",'Therapy data entry'!G7)</f>
        <v>No</v>
      </c>
      <c r="F7" s="101" t="str">
        <f>IF((E7="Yes"),'Therapy data entry'!E7,"")</f>
        <v/>
      </c>
      <c r="G7" s="102" t="str">
        <f>IF(V7="","Yes","No")</f>
        <v>Yes</v>
      </c>
      <c r="H7" s="32" cm="1">
        <f t="array" ref="H7">SUM(--(_xlfn.BYCOL('Therapy data entry'!I7:CV9, _xlfn.LAMBDA(_xlpm.col, MAX(_xlpm.col) &gt; 0))))</f>
        <v>0</v>
      </c>
      <c r="I7" s="32">
        <f>SUM('Therapy data entry'!I7:CV9)</f>
        <v>0</v>
      </c>
      <c r="J7" s="99">
        <f>SUM('Therapy data entry'!I8:XFD8)</f>
        <v>0</v>
      </c>
      <c r="K7" s="99">
        <f>SUM('Therapy data entry'!I9:XFD9)</f>
        <v>0</v>
      </c>
      <c r="L7" s="103" t="str">
        <f>IF(AND((E7="Yes"),NOT(F7=""),G7="Yes",Q7="", R7=""),"Yes",IF(AND((E7="No"),F7="",Q7="", R7=""),"Yes","No because "))</f>
        <v>Yes</v>
      </c>
      <c r="M7" s="104" t="str">
        <f>DAY(C7)&amp;"/"&amp;MONTH(C7)&amp;"/"&amp;YEAR(C7)</f>
        <v>1/10/2024</v>
      </c>
      <c r="N7" s="105" t="str">
        <f>IF(F7="","",F7-M7+1)</f>
        <v/>
      </c>
      <c r="O7" s="99" t="str">
        <f>IF(NOT(R7=""),R7,IF(NOT(Q7=""),Q7,IF(NOT(G7="Yes"),"Days therapy received outside therapy timeframe",IF(NOT(OR(E7="Yes",E7="No")),"Data not entered yet",""))))</f>
        <v/>
      </c>
      <c r="P7" s="106"/>
      <c r="Q7" s="107" t="str">
        <f>IF(N7&lt;H7,"Too many therapy days entered",
IF(IFERROR(MAX(_xlfn._xlws.FILTER('Therapy data entry'!$I$6:$CV$6,_xlfn.BYCOL('Therapy data entry'!I7:CV9,_xlfn.LAMBDA(_xlpm.col,MAX(_xlpm.col)&gt;0)))),0)&gt;F7,
"Therapy entered after discharge date",
IF(IFERROR(MIN(_xlfn._xlws.FILTER('Therapy data entry'!$I$6:$CV$6,_xlfn.BYCOL('Therapy data entry'!I7:CV9,_xlfn.LAMBDA(_xlpm.col,MAX(_xlpm.col)&gt;0)))),"")&lt; VALUE(M7),
"Therapy cannot be entered before admission date",
""
)
))</f>
        <v/>
      </c>
      <c r="R7" s="107" t="str">
        <f>IF(AND((OR(E7="",E7="No")),F7="",H7=0,I7=0),"", IF(AND(E7="Yes",NOT(F7="")),"","Eligibility for therapy and therapy days/end date not consistent"))</f>
        <v/>
      </c>
      <c r="S7" s="108">
        <f>'Therapy data entry'!$I$6</f>
        <v>45566</v>
      </c>
      <c r="T7" s="109" t="str">
        <f>IF(OR(H7=0,F7=""),"", IFERROR(MATCH(9.99999999999999E+307, 'Therapy data entry'!I7:CV9, 1) - 1, ""))</f>
        <v/>
      </c>
      <c r="U7" s="110" t="str">
        <f>IF(T7="","",S7+T7)</f>
        <v/>
      </c>
      <c r="V7" s="107" t="str">
        <f>IF(U7="","",IF(U7&gt;F7,"Date therapy given outside therapy timeframe",""))</f>
        <v/>
      </c>
      <c r="W7" s="111" t="str">
        <f>IF('Therapy data entry'!AK7="","",'Therapy data entry'!AK7)</f>
        <v/>
      </c>
    </row>
    <row r="8" spans="1:23" s="8" customFormat="1" ht="17.25" hidden="1" thickBot="1" x14ac:dyDescent="0.35">
      <c r="A8" s="174"/>
      <c r="B8" s="31"/>
      <c r="C8" s="177"/>
      <c r="D8" s="32"/>
      <c r="E8" s="32" t="str">
        <f>IF('Therapy data entry'!G8="","",'Therapy data entry'!G8)</f>
        <v/>
      </c>
      <c r="F8" s="45"/>
      <c r="G8" s="74"/>
      <c r="H8" s="32"/>
      <c r="I8" s="32">
        <f>SUM('Therapy data entry'!I8:CV10)</f>
        <v>0</v>
      </c>
      <c r="J8" s="32"/>
      <c r="K8" s="32"/>
      <c r="L8" s="47"/>
      <c r="M8" s="33"/>
      <c r="N8" s="34"/>
      <c r="O8" s="32"/>
      <c r="P8" s="35"/>
      <c r="Q8" s="107" t="str">
        <f>IF(N8&lt;H8,"Too many therapy days entered",
IF(IFERROR(MAX(_xlfn._xlws.FILTER('Therapy data entry'!$I$6:$CV$6,_xlfn.BYCOL('Therapy data entry'!I8:CV10,_xlfn.LAMBDA(_xlpm.col,MAX(_xlpm.col)&gt;0)))),0)&gt;F8,
"Therapy entered after discharge date",
IF(IFERROR(MIN(_xlfn._xlws.FILTER('Therapy data entry'!$I$6:$CV$6,_xlfn.BYCOL('Therapy data entry'!I8:CV10,_xlfn.LAMBDA(_xlpm.col,MAX(_xlpm.col)&gt;0)))),"")&lt; VALUE(M8),
"Therapy cannot be entered before admission date",
""
)
))</f>
        <v/>
      </c>
      <c r="R8" s="36"/>
      <c r="S8" s="46"/>
      <c r="T8" s="109" t="str">
        <f>IF(OR(H8=0,F8=""),"", IFERROR(MATCH(9.99999999999999E+307, 'Therapy data entry'!I8:CV10, 1) - 1, ""))</f>
        <v/>
      </c>
      <c r="U8" s="37"/>
      <c r="V8" s="36"/>
      <c r="W8" s="55"/>
    </row>
    <row r="9" spans="1:23" s="8" customFormat="1" ht="17.25" hidden="1" thickBot="1" x14ac:dyDescent="0.35">
      <c r="A9" s="174"/>
      <c r="B9" s="31"/>
      <c r="C9" s="177"/>
      <c r="D9" s="32"/>
      <c r="E9" s="32" t="str">
        <f>IF('Therapy data entry'!G9="","",'Therapy data entry'!G9)</f>
        <v/>
      </c>
      <c r="F9" s="45"/>
      <c r="G9" s="74"/>
      <c r="H9" s="32"/>
      <c r="I9" s="32">
        <f>SUM('Therapy data entry'!I9:CV11)</f>
        <v>0</v>
      </c>
      <c r="J9" s="32"/>
      <c r="K9" s="32"/>
      <c r="L9" s="47"/>
      <c r="M9" s="33"/>
      <c r="N9" s="34"/>
      <c r="O9" s="32"/>
      <c r="P9" s="35"/>
      <c r="Q9" s="107" t="str">
        <f>IF(N9&lt;H9,"Too many therapy days entered",
IF(IFERROR(MAX(_xlfn._xlws.FILTER('Therapy data entry'!$I$6:$CV$6,_xlfn.BYCOL('Therapy data entry'!I9:CV11,_xlfn.LAMBDA(_xlpm.col,MAX(_xlpm.col)&gt;0)))),0)&gt;F9,
"Therapy entered after discharge date",
IF(IFERROR(MIN(_xlfn._xlws.FILTER('Therapy data entry'!$I$6:$CV$6,_xlfn.BYCOL('Therapy data entry'!I9:CV11,_xlfn.LAMBDA(_xlpm.col,MAX(_xlpm.col)&gt;0)))),"")&lt; VALUE(M9),
"Therapy cannot be entered before admission date",
""
)
))</f>
        <v/>
      </c>
      <c r="R9" s="36"/>
      <c r="S9" s="46"/>
      <c r="T9" s="109" t="str">
        <f>IF(OR(H9=0,F9=""),"", IFERROR(MATCH(9.99999999999999E+307, 'Therapy data entry'!I9:CV11, 1) - 1, ""))</f>
        <v/>
      </c>
      <c r="U9" s="37"/>
      <c r="V9" s="36"/>
      <c r="W9" s="55"/>
    </row>
    <row r="10" spans="1:23" s="8" customFormat="1" ht="17.25" thickBot="1" x14ac:dyDescent="0.35">
      <c r="A10" s="174"/>
      <c r="B10" s="54" t="str">
        <f>IF('Therapy data entry'!B8="","",'Therapy data entry'!B8)</f>
        <v>Example</v>
      </c>
      <c r="C10" s="177"/>
      <c r="D10" s="49" t="s">
        <v>52</v>
      </c>
      <c r="E10" s="49" t="str">
        <f>IF('Therapy data entry'!G10="","",'Therapy data entry'!G10)</f>
        <v>No</v>
      </c>
      <c r="F10" s="77" t="str">
        <f>IF((E10="Yes"),'Therapy data entry'!E7,"")</f>
        <v/>
      </c>
      <c r="G10" s="171" t="str">
        <f t="shared" ref="G10:G13" si="0">IF(V10="","Yes","No")</f>
        <v>Yes</v>
      </c>
      <c r="H10" s="49" cm="1">
        <f t="array" ref="H10">SUM(--(_xlfn.BYCOL('Therapy data entry'!I10:CV12, _xlfn.LAMBDA(_xlpm.col, MAX(_xlpm.col) &gt; 0))))</f>
        <v>0</v>
      </c>
      <c r="I10" s="49">
        <f>SUM('Therapy data entry'!I10:CV12)</f>
        <v>0</v>
      </c>
      <c r="J10" s="49">
        <f>SUM('Therapy data entry'!I11:XFD11)</f>
        <v>0</v>
      </c>
      <c r="K10" s="49">
        <f>SUM('Therapy data entry'!I12:XFD12)</f>
        <v>0</v>
      </c>
      <c r="L10" s="51" t="str">
        <f>IF(AND((E10="Yes"),NOT(F10=""),G10="Yes",Q10="", R10=""),"Yes",IF(AND((E10="No"),F10="",Q10="", R10=""),"Yes","No because "))</f>
        <v>Yes</v>
      </c>
      <c r="M10" s="33" t="str">
        <f>DAY(C7)&amp;"/"&amp;MONTH(C7)&amp;"/"&amp;YEAR(C7)</f>
        <v>1/10/2024</v>
      </c>
      <c r="N10" s="34" t="str">
        <f>IF(F10="","",F10-M10+1)</f>
        <v/>
      </c>
      <c r="O10" s="49" t="str">
        <f>IF(NOT(R10=""),R10,IF(NOT(Q10=""),Q10,IF(NOT(G10="Yes"),"Days therapy received outside therapy timeframe",IF(NOT(OR(E10="Yes",E10="No")),"Data not entered yet",""))))</f>
        <v/>
      </c>
      <c r="P10" s="52"/>
      <c r="Q10" s="107" t="str">
        <f>IF(N10&lt;H10,"Too many therapy days entered",
IF(IFERROR(MAX(_xlfn._xlws.FILTER('Therapy data entry'!$I$6:$CV$6,_xlfn.BYCOL('Therapy data entry'!I10:CV12,_xlfn.LAMBDA(_xlpm.col,MAX(_xlpm.col)&gt;0)))),0)&gt;F10,
"Therapy entered after discharge date",
IF(IFERROR(MIN(_xlfn._xlws.FILTER('Therapy data entry'!$I$6:$CV$6,_xlfn.BYCOL('Therapy data entry'!I10:CV12,_xlfn.LAMBDA(_xlpm.col,MAX(_xlpm.col)&gt;0)))),"")&lt; VALUE(M10),
"Therapy cannot be entered before admission date",
""
)
))</f>
        <v/>
      </c>
      <c r="R10" s="53" t="str">
        <f>IF(AND((OR(E10="",E10="No")),F10="",H10=0,I10=0),"", IF(AND(E10="Yes",NOT(F10="")),"","Eligibility for therapy and therapy days/end date not consistent"))</f>
        <v/>
      </c>
      <c r="S10" s="46">
        <f>'Therapy data entry'!$I$6</f>
        <v>45566</v>
      </c>
      <c r="T10" s="109" t="str">
        <f>IF(OR(H10=0,F10=""),"", IFERROR(MATCH(9.99999999999999E+307, 'Therapy data entry'!I10:CV12, 1) - 1, ""))</f>
        <v/>
      </c>
      <c r="U10" s="37" t="str">
        <f t="shared" ref="U10:U16" si="1">IF(T10="","",S10+T10)</f>
        <v/>
      </c>
      <c r="V10" s="36" t="str">
        <f>IF(U10="","",IF(U10&gt;F10,"Date therapy given outside therapy timeframe",""))</f>
        <v/>
      </c>
      <c r="W10" s="56" t="str">
        <f>IF('Therapy data entry'!AK10="","",'Therapy data entry'!AK10)</f>
        <v/>
      </c>
    </row>
    <row r="11" spans="1:23" s="8" customFormat="1" ht="17.25" hidden="1" thickBot="1" x14ac:dyDescent="0.35">
      <c r="A11" s="174"/>
      <c r="B11" s="44"/>
      <c r="C11" s="177"/>
      <c r="D11" s="49"/>
      <c r="E11" s="49" t="str">
        <f>IF('Therapy data entry'!G11="","",'Therapy data entry'!G11)</f>
        <v/>
      </c>
      <c r="F11" s="77"/>
      <c r="G11" s="171"/>
      <c r="H11" s="49"/>
      <c r="I11" s="49">
        <f>SUM('Therapy data entry'!I11:CV13)</f>
        <v>0</v>
      </c>
      <c r="J11" s="49"/>
      <c r="K11" s="49"/>
      <c r="L11" s="51"/>
      <c r="M11" s="50"/>
      <c r="N11" s="34"/>
      <c r="O11" s="49"/>
      <c r="P11" s="52"/>
      <c r="Q11" s="107" t="str">
        <f>IF(N11&lt;H11,"Too many therapy days entered",
IF(IFERROR(MAX(_xlfn._xlws.FILTER('Therapy data entry'!$I$6:$CV$6,_xlfn.BYCOL('Therapy data entry'!I11:CV13,_xlfn.LAMBDA(_xlpm.col,MAX(_xlpm.col)&gt;0)))),0)&gt;F11,
"Therapy entered after discharge date",
IF(IFERROR(MIN(_xlfn._xlws.FILTER('Therapy data entry'!$I$6:$CV$6,_xlfn.BYCOL('Therapy data entry'!I11:CV13,_xlfn.LAMBDA(_xlpm.col,MAX(_xlpm.col)&gt;0)))),"")&lt; VALUE(M11),
"Therapy cannot be entered before admission date",
""
)
))</f>
        <v/>
      </c>
      <c r="R11" s="36"/>
      <c r="S11" s="46"/>
      <c r="T11" s="109" t="str">
        <f>IF(OR(H11=0,F11=""),"", IFERROR(MATCH(9.99999999999999E+307, 'Therapy data entry'!I11:CV13, 1) - 1, ""))</f>
        <v/>
      </c>
      <c r="U11" s="37"/>
      <c r="V11" s="36"/>
      <c r="W11" s="56"/>
    </row>
    <row r="12" spans="1:23" s="8" customFormat="1" ht="17.25" hidden="1" thickBot="1" x14ac:dyDescent="0.35">
      <c r="A12" s="174"/>
      <c r="B12" s="44"/>
      <c r="C12" s="177"/>
      <c r="D12" s="49"/>
      <c r="E12" s="49" t="str">
        <f>IF('Therapy data entry'!G12="","",'Therapy data entry'!G12)</f>
        <v/>
      </c>
      <c r="F12" s="77"/>
      <c r="G12" s="171"/>
      <c r="H12" s="49"/>
      <c r="I12" s="49">
        <f>SUM('Therapy data entry'!I12:CV14)</f>
        <v>0</v>
      </c>
      <c r="J12" s="49"/>
      <c r="K12" s="49"/>
      <c r="L12" s="51"/>
      <c r="M12" s="50"/>
      <c r="N12" s="34"/>
      <c r="O12" s="49"/>
      <c r="P12" s="52"/>
      <c r="Q12" s="107" t="str">
        <f>IF(N12&lt;H12,"Too many therapy days entered",
IF(IFERROR(MAX(_xlfn._xlws.FILTER('Therapy data entry'!$I$6:$CV$6,_xlfn.BYCOL('Therapy data entry'!I12:CV14,_xlfn.LAMBDA(_xlpm.col,MAX(_xlpm.col)&gt;0)))),0)&gt;F12,
"Therapy entered after discharge date",
IF(IFERROR(MIN(_xlfn._xlws.FILTER('Therapy data entry'!$I$6:$CV$6,_xlfn.BYCOL('Therapy data entry'!I12:CV14,_xlfn.LAMBDA(_xlpm.col,MAX(_xlpm.col)&gt;0)))),"")&lt; VALUE(M12),
"Therapy cannot be entered before admission date",
""
)
))</f>
        <v/>
      </c>
      <c r="R12" s="36"/>
      <c r="S12" s="46"/>
      <c r="T12" s="109" t="str">
        <f>IF(OR(H12=0,F12=""),"", IFERROR(MATCH(9.99999999999999E+307, 'Therapy data entry'!I12:CV14, 1) - 1, ""))</f>
        <v/>
      </c>
      <c r="U12" s="37"/>
      <c r="V12" s="36"/>
      <c r="W12" s="56"/>
    </row>
    <row r="13" spans="1:23" s="8" customFormat="1" ht="17.25" thickBot="1" x14ac:dyDescent="0.35">
      <c r="A13" s="174"/>
      <c r="B13" s="31" t="s">
        <v>21</v>
      </c>
      <c r="C13" s="177"/>
      <c r="D13" s="38" t="s">
        <v>53</v>
      </c>
      <c r="E13" s="38" t="str">
        <f>IF('Therapy data entry'!G13="","",'Therapy data entry'!G13)</f>
        <v>No</v>
      </c>
      <c r="F13" s="78" t="str">
        <f>IF((E13="Yes"),'Therapy data entry'!E7,"")</f>
        <v/>
      </c>
      <c r="G13" s="76" t="str">
        <f t="shared" si="0"/>
        <v>Yes</v>
      </c>
      <c r="H13" s="38" cm="1">
        <f t="array" ref="H13">SUM(--(_xlfn.BYCOL('Therapy data entry'!I13:CV15, _xlfn.LAMBDA(_xlpm.col, MAX(_xlpm.col) &gt; 0))))</f>
        <v>0</v>
      </c>
      <c r="I13" s="38">
        <f>SUM('Therapy data entry'!I13:CV15)</f>
        <v>0</v>
      </c>
      <c r="J13" s="38">
        <f>SUM('Therapy data entry'!I14:XFD14)</f>
        <v>0</v>
      </c>
      <c r="K13" s="38">
        <f>SUM('Therapy data entry'!I15:XFD15)</f>
        <v>0</v>
      </c>
      <c r="L13" s="69" t="str">
        <f>IF(AND((E13="Yes"),NOT(F13=""),G13="Yes",Q13="", R13=""),"Yes",IF(AND((E13="No"),F13="",Q13="", R13=""),"Yes","No because "))</f>
        <v>Yes</v>
      </c>
      <c r="M13" s="33" t="str">
        <f>DAY(C7)&amp;"/"&amp;MONTH(C7)&amp;"/"&amp;YEAR(C7)</f>
        <v>1/10/2024</v>
      </c>
      <c r="N13" s="34" t="str">
        <f>IF(F13="","",F13-M13+1)</f>
        <v/>
      </c>
      <c r="O13" s="38" t="str">
        <f>IF(NOT(R13=""),R13,IF(NOT(Q13=""),Q13,IF(NOT(G13="Yes"),"Days therapy received outside therapy timeframe",IF(NOT(OR(E13="Yes",E13="No")),"Data not entered yet",""))))</f>
        <v/>
      </c>
      <c r="P13" s="39"/>
      <c r="Q13" s="107" t="str">
        <f>IF(N13&lt;H13,"Too many therapy days entered",
IF(IFERROR(MAX(_xlfn._xlws.FILTER('Therapy data entry'!$I$6:$CV$6,_xlfn.BYCOL('Therapy data entry'!I13:CV15,_xlfn.LAMBDA(_xlpm.col,MAX(_xlpm.col)&gt;0)))),0)&gt;F13,
"Therapy entered after discharge date",
IF(IFERROR(MIN(_xlfn._xlws.FILTER('Therapy data entry'!$I$6:$CV$6,_xlfn.BYCOL('Therapy data entry'!I13:CV15,_xlfn.LAMBDA(_xlpm.col,MAX(_xlpm.col)&gt;0)))),"")&lt; VALUE(M13),
"Therapy cannot be entered before admission date",
""
)
))</f>
        <v/>
      </c>
      <c r="R13" s="36" t="str">
        <f>IF(AND((OR(E13="",E13="No")),F13="",H13=0,I13=0),"", IF(AND(E13="Yes",NOT(F13="")),"","Eligibility for therapy and therapy days/end date not consistent"))</f>
        <v/>
      </c>
      <c r="S13" s="46">
        <f>'Therapy data entry'!$I$6</f>
        <v>45566</v>
      </c>
      <c r="T13" s="109" t="str">
        <f>IF(OR(H13=0,F13=""),"", IFERROR(MATCH(9.99999999999999E+307, 'Therapy data entry'!I13:CV15, 1) - 1, ""))</f>
        <v/>
      </c>
      <c r="U13" s="37" t="str">
        <f t="shared" si="1"/>
        <v/>
      </c>
      <c r="V13" s="36" t="str">
        <f>IF(U13="","",IF(U13&gt;F13,"Date therapy given outside therapy timeframe",""))</f>
        <v/>
      </c>
      <c r="W13" s="57" t="str">
        <f>IF('Therapy data entry'!AK13="","",'Therapy data entry'!AK13)</f>
        <v/>
      </c>
    </row>
    <row r="14" spans="1:23" s="8" customFormat="1" ht="17.25" hidden="1" thickBot="1" x14ac:dyDescent="0.35">
      <c r="A14" s="174"/>
      <c r="B14" s="31"/>
      <c r="C14" s="177"/>
      <c r="D14" s="38"/>
      <c r="E14" s="38" t="str">
        <f>IF('Therapy data entry'!G14="","",'Therapy data entry'!G14)</f>
        <v/>
      </c>
      <c r="F14" s="78"/>
      <c r="G14" s="76"/>
      <c r="H14" s="38"/>
      <c r="I14" s="38">
        <f>SUM('Therapy data entry'!I14:CV16)</f>
        <v>0</v>
      </c>
      <c r="J14" s="38"/>
      <c r="K14" s="38"/>
      <c r="L14" s="69"/>
      <c r="M14" s="33"/>
      <c r="N14" s="34"/>
      <c r="O14" s="38"/>
      <c r="P14" s="39"/>
      <c r="Q14" s="107" t="str">
        <f>IF(N14&lt;H14,"Too many therapy days entered",
IF(IFERROR(MAX(_xlfn._xlws.FILTER('Therapy data entry'!$I$6:$CV$6,_xlfn.BYCOL('Therapy data entry'!I14:CV16,_xlfn.LAMBDA(_xlpm.col,MAX(_xlpm.col)&gt;0)))),0)&gt;F14,
"Therapy entered after discharge date",
IF(IFERROR(MIN(_xlfn._xlws.FILTER('Therapy data entry'!$I$6:$CV$6,_xlfn.BYCOL('Therapy data entry'!I14:CV16,_xlfn.LAMBDA(_xlpm.col,MAX(_xlpm.col)&gt;0)))),"")&lt; VALUE(M14),
"Therapy cannot be entered before admission date",
""
)
))</f>
        <v/>
      </c>
      <c r="R14" s="36"/>
      <c r="S14" s="46"/>
      <c r="T14" s="109" t="str">
        <f>IF(OR(H14=0,F14=""),"", IFERROR(MATCH(9.99999999999999E+307, 'Therapy data entry'!I14:CV16, 1) - 1, ""))</f>
        <v/>
      </c>
      <c r="U14" s="37"/>
      <c r="V14" s="36"/>
      <c r="W14" s="57"/>
    </row>
    <row r="15" spans="1:23" s="8" customFormat="1" ht="17.25" hidden="1" thickBot="1" x14ac:dyDescent="0.35">
      <c r="A15" s="174"/>
      <c r="B15" s="31"/>
      <c r="C15" s="177"/>
      <c r="D15" s="38"/>
      <c r="E15" s="38" t="str">
        <f>IF('Therapy data entry'!G15="","",'Therapy data entry'!G15)</f>
        <v/>
      </c>
      <c r="F15" s="78"/>
      <c r="G15" s="76"/>
      <c r="H15" s="38"/>
      <c r="I15" s="38">
        <f>SUM('Therapy data entry'!I15:CV17)</f>
        <v>0</v>
      </c>
      <c r="J15" s="38"/>
      <c r="K15" s="38"/>
      <c r="L15" s="69"/>
      <c r="M15" s="33"/>
      <c r="N15" s="34"/>
      <c r="O15" s="38"/>
      <c r="P15" s="39"/>
      <c r="Q15" s="107" t="str">
        <f>IF(N15&lt;H15,"Too many therapy days entered",
IF(IFERROR(MAX(_xlfn._xlws.FILTER('Therapy data entry'!$I$6:$CV$6,_xlfn.BYCOL('Therapy data entry'!I15:CV17,_xlfn.LAMBDA(_xlpm.col,MAX(_xlpm.col)&gt;0)))),0)&gt;F15,
"Therapy entered after discharge date",
IF(IFERROR(MIN(_xlfn._xlws.FILTER('Therapy data entry'!$I$6:$CV$6,_xlfn.BYCOL('Therapy data entry'!I15:CV17,_xlfn.LAMBDA(_xlpm.col,MAX(_xlpm.col)&gt;0)))),"")&lt; VALUE(M15),
"Therapy cannot be entered before admission date",
""
)
))</f>
        <v/>
      </c>
      <c r="R15" s="36"/>
      <c r="S15" s="46"/>
      <c r="T15" s="109" t="str">
        <f>IF(OR(H15=0,F15=""),"", IFERROR(MATCH(9.99999999999999E+307, 'Therapy data entry'!I15:CV17, 1) - 1, ""))</f>
        <v/>
      </c>
      <c r="U15" s="37"/>
      <c r="V15" s="36"/>
      <c r="W15" s="57"/>
    </row>
    <row r="16" spans="1:23" s="48" customFormat="1" ht="17.25" thickBot="1" x14ac:dyDescent="0.35">
      <c r="A16" s="174"/>
      <c r="B16" s="135">
        <f>IF('Therapy data entry'!B10="","",'Therapy data entry'!B10)</f>
        <v>18264</v>
      </c>
      <c r="C16" s="177"/>
      <c r="D16" s="152" t="s">
        <v>54</v>
      </c>
      <c r="E16" s="150" t="str">
        <f>IF('Therapy data entry'!G16="","",'Therapy data entry'!G16)</f>
        <v>No</v>
      </c>
      <c r="F16" s="153" t="str">
        <f>IF((E16="Yes"),'Therapy data entry'!E7,"")</f>
        <v/>
      </c>
      <c r="G16" s="154" t="str">
        <f>IF(V16="","Yes","No")</f>
        <v>Yes</v>
      </c>
      <c r="H16" s="150" cm="1">
        <f t="array" ref="H16">SUM(--(_xlfn.BYCOL('Therapy data entry'!I16:CV18, _xlfn.LAMBDA(_xlpm.col, MAX(_xlpm.col) &gt; 0))))</f>
        <v>0</v>
      </c>
      <c r="I16" s="150">
        <f>SUM('Therapy data entry'!I16:CV18)</f>
        <v>0</v>
      </c>
      <c r="J16" s="152">
        <f>SUM('Therapy data entry'!I17:XFD17)</f>
        <v>0</v>
      </c>
      <c r="K16" s="152">
        <f>SUM('Therapy data entry'!I18:XFD18)</f>
        <v>0</v>
      </c>
      <c r="L16" s="155" t="str">
        <f>IF(AND((E16="Yes"),NOT(F16=""),G16="Yes",Q16="", R16=""),"Yes",IF(AND((E16="No"),F16="",Q16="", R16=""),"Yes","No because "))</f>
        <v>Yes</v>
      </c>
      <c r="M16" s="156" t="str">
        <f>DAY(C7)&amp;"/"&amp;MONTH(C7)&amp;"/"&amp;YEAR(C7)</f>
        <v>1/10/2024</v>
      </c>
      <c r="N16" s="157" t="str">
        <f>IF(F16="","",F16-M16+1)</f>
        <v/>
      </c>
      <c r="O16" s="158" t="str">
        <f>IF(NOT(R16=""),R16,IF(NOT(Q16=""),Q16,IF(NOT(G16="Yes"),"Days therapy received outside therapy timeframe",IF(NOT(OR(E16="Yes",E16="No")),"Data not entered yet",""))))</f>
        <v/>
      </c>
      <c r="P16" s="164"/>
      <c r="Q16" s="107" t="str">
        <f>IF(N16&lt;H16,"Too many therapy days entered",
IF(IFERROR(MAX(_xlfn._xlws.FILTER('Therapy data entry'!$I$6:$CV$6,_xlfn.BYCOL('Therapy data entry'!I16:CV18,_xlfn.LAMBDA(_xlpm.col,MAX(_xlpm.col)&gt;0)))),0)&gt;F16,
"Therapy entered after discharge date",
IF(IFERROR(MIN(_xlfn._xlws.FILTER('Therapy data entry'!$I$6:$CV$6,_xlfn.BYCOL('Therapy data entry'!I16:CV18,_xlfn.LAMBDA(_xlpm.col,MAX(_xlpm.col)&gt;0)))),"")&lt; VALUE(M16),
"Therapy cannot be entered before admission date",
""
)
))</f>
        <v/>
      </c>
      <c r="R16" s="159" t="str">
        <f>IF(AND((OR(E16="",E16="No")),F16="",H16=0,I16=0),"", IF(AND(E16="Yes",NOT(F16="")),"","Eligibility for therapy and therapy days/end date not consistent"))</f>
        <v/>
      </c>
      <c r="S16" s="160">
        <f>'Therapy data entry'!$I$6</f>
        <v>45566</v>
      </c>
      <c r="T16" s="109" t="str">
        <f>IF(OR(H16=0,F16=""),"", IFERROR(MATCH(9.99999999999999E+307, 'Therapy data entry'!I16:CV18, 1) - 1, ""))</f>
        <v/>
      </c>
      <c r="U16" s="159" t="str">
        <f t="shared" si="1"/>
        <v/>
      </c>
      <c r="V16" s="159" t="str">
        <f>IF(U16="","",IF(U16&gt;F16,"Date therapy given outside therapy timeframe",""))</f>
        <v/>
      </c>
      <c r="W16" s="161"/>
    </row>
    <row r="17" spans="1:23" ht="17.25" hidden="1" thickBot="1" x14ac:dyDescent="0.35">
      <c r="A17" s="174"/>
      <c r="B17" s="151"/>
      <c r="C17" s="177"/>
      <c r="D17" s="145"/>
      <c r="E17" s="150" t="str">
        <f>IF('Therapy data entry'!G17="","",'Therapy data entry'!G17)</f>
        <v/>
      </c>
      <c r="F17" s="146"/>
      <c r="G17" s="147"/>
      <c r="H17" s="150"/>
      <c r="I17" s="99">
        <f>SUM('Therapy data entry'!I17:CV19)</f>
        <v>0</v>
      </c>
      <c r="J17" s="145"/>
      <c r="K17" s="145"/>
      <c r="L17" s="148"/>
      <c r="M17" s="149"/>
      <c r="N17" s="34"/>
      <c r="O17" s="150"/>
      <c r="P17" s="148"/>
      <c r="Q17" s="107" t="str">
        <f>IF(N17&lt;H17,"Too many therapy days entered",
IF(IFERROR(MAX(_xlfn._xlws.FILTER('Therapy data entry'!$I$6:$CV$6,_xlfn.BYCOL('Therapy data entry'!I17:CV19,_xlfn.LAMBDA(_xlpm.col,MAX(_xlpm.col)&gt;0)))),0)&gt;F17,
"Therapy entered after discharge date",
IF(IFERROR(MIN(_xlfn._xlws.FILTER('Therapy data entry'!$I$6:$CV$6,_xlfn.BYCOL('Therapy data entry'!I17:CV19,_xlfn.LAMBDA(_xlpm.col,MAX(_xlpm.col)&gt;0)))),"")&lt; VALUE(M17),
"Therapy cannot be entered before admission date",
""
)
))</f>
        <v/>
      </c>
      <c r="R17" s="53"/>
      <c r="S17" s="46"/>
      <c r="T17" s="109" t="str">
        <f>IF(OR(H17=0,F17=""),"", IFERROR(MATCH(9.99999999999999E+307, 'Therapy data entry'!I17:CV19, 1) - 1, ""))</f>
        <v/>
      </c>
      <c r="U17" s="53"/>
      <c r="V17" s="53"/>
      <c r="W17" s="163"/>
    </row>
    <row r="18" spans="1:23" ht="17.25" hidden="1" thickBot="1" x14ac:dyDescent="0.35">
      <c r="A18" s="175"/>
      <c r="B18" s="162"/>
      <c r="C18" s="178"/>
      <c r="D18" s="65"/>
      <c r="E18" s="179" t="str">
        <f>IF('Therapy data entry'!G18="","",'Therapy data entry'!G18)</f>
        <v/>
      </c>
      <c r="F18" s="79"/>
      <c r="G18" s="112"/>
      <c r="H18" s="70"/>
      <c r="I18" s="99">
        <f>SUM('Therapy data entry'!I18:CV20)</f>
        <v>0</v>
      </c>
      <c r="J18" s="65"/>
      <c r="K18" s="65"/>
      <c r="L18" s="67"/>
      <c r="M18" s="66"/>
      <c r="N18" s="58"/>
      <c r="O18" s="70"/>
      <c r="P18" s="67"/>
      <c r="Q18" s="107" t="str">
        <f>IF(N18&lt;H18,"Too many therapy days entered",
IF(IFERROR(MAX(_xlfn._xlws.FILTER('Therapy data entry'!$I$6:$CV$6,_xlfn.BYCOL('Therapy data entry'!I18:CV20,_xlfn.LAMBDA(_xlpm.col,MAX(_xlpm.col)&gt;0)))),0)&gt;F18,
"Therapy entered after discharge date",
IF(IFERROR(MIN(_xlfn._xlws.FILTER('Therapy data entry'!$I$6:$CV$6,_xlfn.BYCOL('Therapy data entry'!I18:CV20,_xlfn.LAMBDA(_xlpm.col,MAX(_xlpm.col)&gt;0)))),"")&lt; VALUE(M18),
"Therapy cannot be entered before admission date",
""
)
))</f>
        <v/>
      </c>
      <c r="R18" s="59"/>
      <c r="S18" s="60"/>
      <c r="T18" s="109" t="str">
        <f>IF(OR(H18=0,F18=""),"", IFERROR(MATCH(9.99999999999999E+307, 'Therapy data entry'!I18:CV20, 1) - 1, ""))</f>
        <v/>
      </c>
      <c r="U18" s="59"/>
      <c r="V18" s="59"/>
      <c r="W18" s="68"/>
    </row>
    <row r="19" spans="1:23" ht="17.25" thickBot="1" x14ac:dyDescent="0.35">
      <c r="A19" s="226" t="str">
        <f>IF(AND('Therapy data entry'!A19="",'Therapy data entry'!D19=""),"",IF(AND(NOT('Therapy data entry'!D19=""),'Therapy data entry'!A19=""),"SSNAP ID not entered",'Therapy data entry'!A19))</f>
        <v/>
      </c>
      <c r="B19" s="98" t="s">
        <v>17</v>
      </c>
      <c r="C19" s="229" t="str">
        <f>IF('Therapy data entry'!D19="","",'Therapy data entry'!D19)</f>
        <v/>
      </c>
      <c r="D19" s="99" t="s">
        <v>51</v>
      </c>
      <c r="E19" s="100" t="str">
        <f>IF('Therapy data entry'!G19="","",'Therapy data entry'!G19)</f>
        <v>No</v>
      </c>
      <c r="F19" s="101" t="str">
        <f>IF((E19="Yes"),'Therapy data entry'!E19,"")</f>
        <v/>
      </c>
      <c r="G19" s="102" t="str">
        <f>IF(V19="","Yes","No")</f>
        <v>Yes</v>
      </c>
      <c r="H19" s="99" cm="1">
        <f t="array" ref="H19">SUM(--(_xlfn.BYCOL('Therapy data entry'!I19:CV21, _xlfn.LAMBDA(_xlpm.col, MAX(_xlpm.col) &gt; 0))))</f>
        <v>0</v>
      </c>
      <c r="I19" s="32">
        <f>SUM('Therapy data entry'!I19:CV21)</f>
        <v>0</v>
      </c>
      <c r="J19" s="99">
        <f>SUM('Therapy data entry'!I20:XFD20)</f>
        <v>0</v>
      </c>
      <c r="K19" s="99">
        <f>SUM('Therapy data entry'!I21:XFD21)</f>
        <v>0</v>
      </c>
      <c r="L19" s="103" t="e">
        <f>IF(AND((E19="Yes"),NOT(F19=""),G19="Yes",Q19="", R19=""),"Yes",IF(AND((E19="No"),F19="",Q19="", R19=""),"Yes","No because "))</f>
        <v>#VALUE!</v>
      </c>
      <c r="M19" s="104" t="e">
        <f>DAY(C19)&amp;"/"&amp;MONTH(C19)&amp;"/"&amp;YEAR(C19)</f>
        <v>#VALUE!</v>
      </c>
      <c r="N19" s="105" t="str">
        <f>IF(F19="","",F19-M19+1)</f>
        <v/>
      </c>
      <c r="O19" s="99" t="e">
        <f>IF(NOT(R19=""),R19,IF(NOT(Q19=""),Q19,IF(NOT(G19="Yes"),"Days therapy received outside therapy timeframe",IF(NOT(OR(E19="Yes",E19="No")),"Data not entered yet",""))))</f>
        <v>#VALUE!</v>
      </c>
      <c r="P19" s="106"/>
      <c r="Q19" s="107" t="e">
        <f>IF(N19&lt;H19,"Too many therapy days entered",
IF(IFERROR(MAX(_xlfn._xlws.FILTER('Therapy data entry'!$I$6:$CV$6,_xlfn.BYCOL('Therapy data entry'!I19:CV21,_xlfn.LAMBDA(_xlpm.col,MAX(_xlpm.col)&gt;0)))),0)&gt;F19,
"Therapy entered after discharge date",
IF(IFERROR(MIN(_xlfn._xlws.FILTER('Therapy data entry'!$I$6:$CV$6,_xlfn.BYCOL('Therapy data entry'!I19:CV21,_xlfn.LAMBDA(_xlpm.col,MAX(_xlpm.col)&gt;0)))),"")&lt; VALUE(M19),
"Therapy cannot be entered before admission date",
""
)
))</f>
        <v>#VALUE!</v>
      </c>
      <c r="R19" s="107" t="str">
        <f>IF(AND((OR(E19="",E19="No")),F19="",H19=0,I19=0),"", IF(AND(E19="Yes",NOT(F19="")),"","Eligibility for therapy and therapy days/end date not consistent"))</f>
        <v/>
      </c>
      <c r="S19" s="108">
        <f>'Therapy data entry'!$I$6</f>
        <v>45566</v>
      </c>
      <c r="T19" s="109" t="str">
        <f>IF(OR(H19=0,F19=""),"", IFERROR(MATCH(9.99999999999999E+307, 'Therapy data entry'!I19:CV21, 1) - 1, ""))</f>
        <v/>
      </c>
      <c r="U19" s="110" t="str">
        <f>IF(T19="","",S19+T19)</f>
        <v/>
      </c>
      <c r="V19" s="107" t="str">
        <f>IF(U19="","",IF(U19&gt;F19,"Date therapy given outside therapy timeframe",""))</f>
        <v/>
      </c>
      <c r="W19" s="111" t="str">
        <f>IF('Therapy data entry'!AK19="","",'Therapy data entry'!AK19)</f>
        <v/>
      </c>
    </row>
    <row r="20" spans="1:23" ht="17.25" hidden="1" thickBot="1" x14ac:dyDescent="0.35">
      <c r="A20" s="227"/>
      <c r="B20" s="31"/>
      <c r="C20" s="230"/>
      <c r="D20" s="32"/>
      <c r="E20" s="71"/>
      <c r="F20" s="45"/>
      <c r="G20" s="74"/>
      <c r="H20" s="32"/>
      <c r="I20" s="32">
        <f>SUM('Therapy data entry'!I20:CV22)</f>
        <v>0</v>
      </c>
      <c r="J20" s="32"/>
      <c r="K20" s="32"/>
      <c r="L20" s="47"/>
      <c r="M20" s="33"/>
      <c r="N20" s="34"/>
      <c r="O20" s="32"/>
      <c r="P20" s="35"/>
      <c r="Q20" s="107" t="str">
        <f>IF(N20&lt;H20,"Too many therapy days entered",
IF(IFERROR(MAX(_xlfn._xlws.FILTER('Therapy data entry'!$I$6:$CV$6,_xlfn.BYCOL('Therapy data entry'!I20:CV22,_xlfn.LAMBDA(_xlpm.col,MAX(_xlpm.col)&gt;0)))),0)&gt;F20,
"Therapy entered after discharge date",
IF(IFERROR(MIN(_xlfn._xlws.FILTER('Therapy data entry'!$I$6:$CV$6,_xlfn.BYCOL('Therapy data entry'!I20:CV22,_xlfn.LAMBDA(_xlpm.col,MAX(_xlpm.col)&gt;0)))),"")&lt; VALUE(M20),
"Therapy cannot be entered before admission date",
""
)
))</f>
        <v/>
      </c>
      <c r="R20" s="36"/>
      <c r="S20" s="46"/>
      <c r="T20" s="109" t="str">
        <f>IF(OR(H20=0,F20=""),"", IFERROR(MATCH(9.99999999999999E+307, 'Therapy data entry'!I20:CV22, 1) - 1, ""))</f>
        <v/>
      </c>
      <c r="U20" s="37"/>
      <c r="V20" s="36"/>
      <c r="W20" s="55"/>
    </row>
    <row r="21" spans="1:23" ht="17.25" hidden="1" thickBot="1" x14ac:dyDescent="0.35">
      <c r="A21" s="227"/>
      <c r="B21" s="31"/>
      <c r="C21" s="230"/>
      <c r="D21" s="32"/>
      <c r="E21" s="71"/>
      <c r="F21" s="45"/>
      <c r="G21" s="74"/>
      <c r="H21" s="32"/>
      <c r="I21" s="32">
        <f>SUM('Therapy data entry'!I21:CV23)</f>
        <v>0</v>
      </c>
      <c r="J21" s="32"/>
      <c r="K21" s="32"/>
      <c r="L21" s="47"/>
      <c r="M21" s="33"/>
      <c r="N21" s="34"/>
      <c r="O21" s="32"/>
      <c r="P21" s="35"/>
      <c r="Q21" s="107" t="str">
        <f>IF(N21&lt;H21,"Too many therapy days entered",
IF(IFERROR(MAX(_xlfn._xlws.FILTER('Therapy data entry'!$I$6:$CV$6,_xlfn.BYCOL('Therapy data entry'!I21:CV23,_xlfn.LAMBDA(_xlpm.col,MAX(_xlpm.col)&gt;0)))),0)&gt;F21,
"Therapy entered after discharge date",
IF(IFERROR(MIN(_xlfn._xlws.FILTER('Therapy data entry'!$I$6:$CV$6,_xlfn.BYCOL('Therapy data entry'!I21:CV23,_xlfn.LAMBDA(_xlpm.col,MAX(_xlpm.col)&gt;0)))),"")&lt; VALUE(M21),
"Therapy cannot be entered before admission date",
""
)
))</f>
        <v/>
      </c>
      <c r="R21" s="36"/>
      <c r="S21" s="46"/>
      <c r="T21" s="109" t="str">
        <f>IF(OR(H21=0,F21=""),"", IFERROR(MATCH(9.99999999999999E+307, 'Therapy data entry'!I21:CV23, 1) - 1, ""))</f>
        <v/>
      </c>
      <c r="U21" s="37"/>
      <c r="V21" s="36"/>
      <c r="W21" s="55"/>
    </row>
    <row r="22" spans="1:23" ht="17.25" thickBot="1" x14ac:dyDescent="0.35">
      <c r="A22" s="227"/>
      <c r="B22" s="54" t="str">
        <f>IF('Therapy data entry'!B20="","",'Therapy data entry'!B20)</f>
        <v/>
      </c>
      <c r="C22" s="230"/>
      <c r="D22" s="49" t="s">
        <v>52</v>
      </c>
      <c r="E22" s="72" t="str">
        <f>IF('Therapy data entry'!G22="","",'Therapy data entry'!G22)</f>
        <v>No</v>
      </c>
      <c r="F22" s="77" t="str">
        <f>IF((E22="Yes"),'Therapy data entry'!E19,"")</f>
        <v/>
      </c>
      <c r="G22" s="180" t="str">
        <f t="shared" ref="G22" si="2">IF(V22="","Yes","No")</f>
        <v>Yes</v>
      </c>
      <c r="H22" s="172" cm="1">
        <f t="array" ref="H22">SUM(--(_xlfn.BYCOL('Therapy data entry'!I22:CV24, _xlfn.LAMBDA(_xlpm.col, MAX(_xlpm.col) &gt; 0))))</f>
        <v>0</v>
      </c>
      <c r="I22" s="49">
        <f>SUM('Therapy data entry'!I22:CV24)</f>
        <v>0</v>
      </c>
      <c r="J22" s="49">
        <f>SUM('Therapy data entry'!I23:XFD23)</f>
        <v>0</v>
      </c>
      <c r="K22" s="49">
        <f>SUM('Therapy data entry'!I24:XFD24)</f>
        <v>0</v>
      </c>
      <c r="L22" s="51" t="e">
        <f>IF(AND((E22="Yes"),NOT(F22=""),G22="Yes",Q22="", R22=""),"Yes",IF(AND((E22="No"),F22="",Q22="", R22=""),"Yes","No because "))</f>
        <v>#VALUE!</v>
      </c>
      <c r="M22" s="33" t="e">
        <f>DAY(C19)&amp;"/"&amp;MONTH(C19)&amp;"/"&amp;YEAR(C19)</f>
        <v>#VALUE!</v>
      </c>
      <c r="N22" s="34" t="str">
        <f>IF(F22="","",F22-M22+1)</f>
        <v/>
      </c>
      <c r="O22" s="49" t="e">
        <f>IF(NOT(R22=""),R22,IF(NOT(Q22=""),Q22,IF(NOT(G22="Yes"),"Days therapy received outside therapy timeframe",IF(NOT(OR(E22="Yes",E22="No")),"Data not entered yet",""))))</f>
        <v>#VALUE!</v>
      </c>
      <c r="P22" s="52"/>
      <c r="Q22" s="107" t="e">
        <f>IF(N22&lt;H22,"Too many therapy days entered",
IF(IFERROR(MAX(_xlfn._xlws.FILTER('Therapy data entry'!$I$6:$CV$6,_xlfn.BYCOL('Therapy data entry'!I22:CV24,_xlfn.LAMBDA(_xlpm.col,MAX(_xlpm.col)&gt;0)))),0)&gt;F22,
"Therapy entered after discharge date",
IF(IFERROR(MIN(_xlfn._xlws.FILTER('Therapy data entry'!$I$6:$CV$6,_xlfn.BYCOL('Therapy data entry'!I22:CV24,_xlfn.LAMBDA(_xlpm.col,MAX(_xlpm.col)&gt;0)))),"")&lt; VALUE(M22),
"Therapy cannot be entered before admission date",
""
)
))</f>
        <v>#VALUE!</v>
      </c>
      <c r="R22" s="53" t="str">
        <f>IF(AND((OR(E22="",E22="No")),F22="",H22=0,I22=0),"", IF(AND(E22="Yes",NOT(F22="")),"","Eligibility for therapy and therapy days/end date not consistent"))</f>
        <v/>
      </c>
      <c r="S22" s="46">
        <f>'Therapy data entry'!$I$6</f>
        <v>45566</v>
      </c>
      <c r="T22" s="109" t="str">
        <f>IF(OR(H22=0,F22=""),"", IFERROR(MATCH(9.99999999999999E+307, 'Therapy data entry'!I22:CV24, 1) - 1, ""))</f>
        <v/>
      </c>
      <c r="U22" s="37" t="str">
        <f t="shared" ref="U22" si="3">IF(T22="","",S22+T22)</f>
        <v/>
      </c>
      <c r="V22" s="36" t="str">
        <f>IF(U22="","",IF(U22&gt;F22,"Date therapy given outside therapy timeframe",""))</f>
        <v/>
      </c>
      <c r="W22" s="56" t="str">
        <f>IF('Therapy data entry'!AK22="","",'Therapy data entry'!AK22)</f>
        <v/>
      </c>
    </row>
    <row r="23" spans="1:23" ht="17.25" hidden="1" thickBot="1" x14ac:dyDescent="0.35">
      <c r="A23" s="227"/>
      <c r="B23" s="44"/>
      <c r="C23" s="230"/>
      <c r="D23" s="49"/>
      <c r="E23" s="72"/>
      <c r="F23" s="77"/>
      <c r="G23" s="171"/>
      <c r="H23" s="172"/>
      <c r="I23" s="49">
        <f>SUM('Therapy data entry'!I23:CV25)</f>
        <v>0</v>
      </c>
      <c r="J23" s="49"/>
      <c r="K23" s="49"/>
      <c r="L23" s="51"/>
      <c r="M23" s="50"/>
      <c r="N23" s="34"/>
      <c r="O23" s="49"/>
      <c r="P23" s="52"/>
      <c r="Q23" s="107" t="str">
        <f>IF(N23&lt;H23,"Too many therapy days entered",
IF(IFERROR(MAX(_xlfn._xlws.FILTER('Therapy data entry'!$I$6:$CV$6,_xlfn.BYCOL('Therapy data entry'!I23:CV25,_xlfn.LAMBDA(_xlpm.col,MAX(_xlpm.col)&gt;0)))),0)&gt;F23,
"Therapy entered after discharge date",
IF(IFERROR(MIN(_xlfn._xlws.FILTER('Therapy data entry'!$I$6:$CV$6,_xlfn.BYCOL('Therapy data entry'!I23:CV25,_xlfn.LAMBDA(_xlpm.col,MAX(_xlpm.col)&gt;0)))),"")&lt; VALUE(M23),
"Therapy cannot be entered before admission date",
""
)
))</f>
        <v/>
      </c>
      <c r="R23" s="36"/>
      <c r="S23" s="46"/>
      <c r="T23" s="109" t="str">
        <f>IF(OR(H23=0,F23=""),"", IFERROR(MATCH(9.99999999999999E+307, 'Therapy data entry'!I23:CV25, 1) - 1, ""))</f>
        <v/>
      </c>
      <c r="U23" s="37"/>
      <c r="V23" s="36"/>
      <c r="W23" s="56"/>
    </row>
    <row r="24" spans="1:23" ht="17.25" hidden="1" thickBot="1" x14ac:dyDescent="0.35">
      <c r="A24" s="227"/>
      <c r="B24" s="44"/>
      <c r="C24" s="230"/>
      <c r="D24" s="49"/>
      <c r="E24" s="72"/>
      <c r="F24" s="77"/>
      <c r="G24" s="171"/>
      <c r="H24" s="172"/>
      <c r="I24" s="49">
        <f>SUM('Therapy data entry'!I24:CV26)</f>
        <v>0</v>
      </c>
      <c r="J24" s="49"/>
      <c r="K24" s="49"/>
      <c r="L24" s="51"/>
      <c r="M24" s="50"/>
      <c r="N24" s="34"/>
      <c r="O24" s="49"/>
      <c r="P24" s="52"/>
      <c r="Q24" s="107" t="str">
        <f>IF(N24&lt;H24,"Too many therapy days entered",
IF(IFERROR(MAX(_xlfn._xlws.FILTER('Therapy data entry'!$I$6:$CV$6,_xlfn.BYCOL('Therapy data entry'!I24:CV26,_xlfn.LAMBDA(_xlpm.col,MAX(_xlpm.col)&gt;0)))),0)&gt;F24,
"Therapy entered after discharge date",
IF(IFERROR(MIN(_xlfn._xlws.FILTER('Therapy data entry'!$I$6:$CV$6,_xlfn.BYCOL('Therapy data entry'!I24:CV26,_xlfn.LAMBDA(_xlpm.col,MAX(_xlpm.col)&gt;0)))),"")&lt; VALUE(M24),
"Therapy cannot be entered before admission date",
""
)
))</f>
        <v/>
      </c>
      <c r="R24" s="36"/>
      <c r="S24" s="46"/>
      <c r="T24" s="109" t="str">
        <f>IF(OR(H24=0,F24=""),"", IFERROR(MATCH(9.99999999999999E+307, 'Therapy data entry'!I24:CV26, 1) - 1, ""))</f>
        <v/>
      </c>
      <c r="U24" s="37"/>
      <c r="V24" s="36"/>
      <c r="W24" s="56"/>
    </row>
    <row r="25" spans="1:23" ht="17.25" thickBot="1" x14ac:dyDescent="0.35">
      <c r="A25" s="227"/>
      <c r="B25" s="31" t="s">
        <v>21</v>
      </c>
      <c r="C25" s="230"/>
      <c r="D25" s="38" t="s">
        <v>53</v>
      </c>
      <c r="E25" s="73" t="str">
        <f>IF('Therapy data entry'!G25="","",'Therapy data entry'!G25)</f>
        <v>Yes</v>
      </c>
      <c r="F25" s="78">
        <f>IF((E25="Yes"),'Therapy data entry'!E19,"")</f>
        <v>0</v>
      </c>
      <c r="G25" s="76" t="str">
        <f t="shared" ref="G25" si="4">IF(V25="","Yes","No")</f>
        <v>Yes</v>
      </c>
      <c r="H25" s="38" cm="1">
        <f t="array" ref="H25">SUM(--(_xlfn.BYCOL('Therapy data entry'!I25:CV27, _xlfn.LAMBDA(_xlpm.col, MAX(_xlpm.col) &gt; 0))))</f>
        <v>1</v>
      </c>
      <c r="I25" s="38">
        <f>SUM('Therapy data entry'!I25:CV27)</f>
        <v>11</v>
      </c>
      <c r="J25" s="38">
        <f>SUM('Therapy data entry'!I26:XFD26)</f>
        <v>0</v>
      </c>
      <c r="K25" s="38">
        <f>SUM('Therapy data entry'!I27:XFD27)</f>
        <v>11</v>
      </c>
      <c r="L25" s="69" t="e">
        <f>IF(AND((E25="Yes"),NOT(F25=""),G25="Yes",Q25="", R25=""),"Yes",IF(AND((E25="No"),F25="",Q25="", R25=""),"Yes","No because "))</f>
        <v>#VALUE!</v>
      </c>
      <c r="M25" s="33" t="e">
        <f>DAY(C19)&amp;"/"&amp;MONTH(C19)&amp;"/"&amp;YEAR(C19)</f>
        <v>#VALUE!</v>
      </c>
      <c r="N25" s="34" t="e">
        <f>IF(F25="","",F25-M25+1)</f>
        <v>#VALUE!</v>
      </c>
      <c r="O25" s="38" t="e">
        <f>IF(NOT(R25=""),R25,IF(NOT(Q25=""),Q25,IF(NOT(G25="Yes"),"Days therapy received outside therapy timeframe",IF(NOT(OR(E25="Yes",E25="No")),"Data not entered yet",""))))</f>
        <v>#VALUE!</v>
      </c>
      <c r="P25" s="39"/>
      <c r="Q25" s="107" t="e">
        <f>IF(N25&lt;H25,"Too many therapy days entered",
IF(IFERROR(MAX(_xlfn._xlws.FILTER('Therapy data entry'!$I$6:$CV$6,_xlfn.BYCOL('Therapy data entry'!I25:CV27,_xlfn.LAMBDA(_xlpm.col,MAX(_xlpm.col)&gt;0)))),0)&gt;F25,
"Therapy entered after discharge date",
IF(IFERROR(MIN(_xlfn._xlws.FILTER('Therapy data entry'!$I$6:$CV$6,_xlfn.BYCOL('Therapy data entry'!I25:CV27,_xlfn.LAMBDA(_xlpm.col,MAX(_xlpm.col)&gt;0)))),"")&lt; VALUE(M25),
"Therapy cannot be entered before admission date",
""
)
))</f>
        <v>#VALUE!</v>
      </c>
      <c r="R25" s="36" t="str">
        <f>IF(AND((OR(E25="",E25="No")),F25="",H25=0,I25=0),"", IF(AND(E25="Yes",NOT(F25="")),"","Eligibility for therapy and therapy days/end date not consistent"))</f>
        <v/>
      </c>
      <c r="S25" s="46">
        <f>'Therapy data entry'!$I$6</f>
        <v>45566</v>
      </c>
      <c r="T25" s="109" t="str">
        <f>IF(OR(H25=0,F25=""),"", IFERROR(MATCH(9.99999999999999E+307, 'Therapy data entry'!I25:CV27, 1) - 1, ""))</f>
        <v/>
      </c>
      <c r="U25" s="37" t="str">
        <f t="shared" ref="U25" si="5">IF(T25="","",S25+T25)</f>
        <v/>
      </c>
      <c r="V25" s="36" t="str">
        <f>IF(U25="","",IF(U25&gt;F25,"Date therapy given outside therapy timeframe",""))</f>
        <v/>
      </c>
      <c r="W25" s="57" t="str">
        <f>IF('Therapy data entry'!AK25="","",'Therapy data entry'!AK25)</f>
        <v/>
      </c>
    </row>
    <row r="26" spans="1:23" ht="17.25" hidden="1" thickBot="1" x14ac:dyDescent="0.35">
      <c r="A26" s="227"/>
      <c r="B26" s="31"/>
      <c r="C26" s="230"/>
      <c r="D26" s="38"/>
      <c r="E26" s="73"/>
      <c r="F26" s="78"/>
      <c r="G26" s="76"/>
      <c r="H26" s="38"/>
      <c r="I26" s="38">
        <f>SUM('Therapy data entry'!I26:CV28)</f>
        <v>11</v>
      </c>
      <c r="J26" s="38"/>
      <c r="K26" s="38"/>
      <c r="L26" s="69"/>
      <c r="M26" s="33"/>
      <c r="N26" s="34"/>
      <c r="O26" s="38"/>
      <c r="P26" s="39"/>
      <c r="Q26" s="107" t="str">
        <f>IF(N26&lt;H26,"Too many therapy days entered",
IF(IFERROR(MAX(_xlfn._xlws.FILTER('Therapy data entry'!$I$6:$CV$6,_xlfn.BYCOL('Therapy data entry'!I26:CV28,_xlfn.LAMBDA(_xlpm.col,MAX(_xlpm.col)&gt;0)))),0)&gt;F26,
"Therapy entered after discharge date",
IF(IFERROR(MIN(_xlfn._xlws.FILTER('Therapy data entry'!$I$6:$CV$6,_xlfn.BYCOL('Therapy data entry'!I26:CV28,_xlfn.LAMBDA(_xlpm.col,MAX(_xlpm.col)&gt;0)))),"")&lt; VALUE(M26),
"Therapy cannot be entered before admission date",
""
)
))</f>
        <v>Therapy entered after discharge date</v>
      </c>
      <c r="R26" s="36"/>
      <c r="S26" s="46"/>
      <c r="T26" s="109" t="str">
        <f>IF(OR(H26=0,F26=""),"", IFERROR(MATCH(9.99999999999999E+307, 'Therapy data entry'!I26:CV28, 1) - 1, ""))</f>
        <v/>
      </c>
      <c r="U26" s="37"/>
      <c r="V26" s="36"/>
      <c r="W26" s="57"/>
    </row>
    <row r="27" spans="1:23" ht="17.25" hidden="1" thickBot="1" x14ac:dyDescent="0.35">
      <c r="A27" s="227"/>
      <c r="B27" s="31"/>
      <c r="C27" s="230"/>
      <c r="D27" s="38"/>
      <c r="E27" s="73"/>
      <c r="F27" s="78"/>
      <c r="G27" s="76"/>
      <c r="H27" s="38"/>
      <c r="I27" s="38">
        <f>SUM('Therapy data entry'!I27:CV29)</f>
        <v>11</v>
      </c>
      <c r="J27" s="38"/>
      <c r="K27" s="38"/>
      <c r="L27" s="69"/>
      <c r="M27" s="33"/>
      <c r="N27" s="34"/>
      <c r="O27" s="38"/>
      <c r="P27" s="39"/>
      <c r="Q27" s="107" t="str">
        <f>IF(N27&lt;H27,"Too many therapy days entered",
IF(IFERROR(MAX(_xlfn._xlws.FILTER('Therapy data entry'!$I$6:$CV$6,_xlfn.BYCOL('Therapy data entry'!I27:CV29,_xlfn.LAMBDA(_xlpm.col,MAX(_xlpm.col)&gt;0)))),0)&gt;F27,
"Therapy entered after discharge date",
IF(IFERROR(MIN(_xlfn._xlws.FILTER('Therapy data entry'!$I$6:$CV$6,_xlfn.BYCOL('Therapy data entry'!I27:CV29,_xlfn.LAMBDA(_xlpm.col,MAX(_xlpm.col)&gt;0)))),"")&lt; VALUE(M27),
"Therapy cannot be entered before admission date",
""
)
))</f>
        <v>Therapy entered after discharge date</v>
      </c>
      <c r="R27" s="36"/>
      <c r="S27" s="46"/>
      <c r="T27" s="109" t="str">
        <f>IF(OR(H27=0,F27=""),"", IFERROR(MATCH(9.99999999999999E+307, 'Therapy data entry'!I27:CV29, 1) - 1, ""))</f>
        <v/>
      </c>
      <c r="U27" s="37"/>
      <c r="V27" s="36"/>
      <c r="W27" s="57"/>
    </row>
    <row r="28" spans="1:23" ht="16.5" customHeight="1" thickBot="1" x14ac:dyDescent="0.35">
      <c r="A28" s="227"/>
      <c r="B28" s="135" t="str">
        <f>IF('Therapy data entry'!B22="","",'Therapy data entry'!B22)</f>
        <v/>
      </c>
      <c r="C28" s="230"/>
      <c r="D28" s="152" t="s">
        <v>54</v>
      </c>
      <c r="E28" s="152" t="str">
        <f>IF('Therapy data entry'!G28="","",'Therapy data entry'!G28)</f>
        <v>No</v>
      </c>
      <c r="F28" s="153" t="str">
        <f>IF((E28="Yes"),'Therapy data entry'!E19,"")</f>
        <v/>
      </c>
      <c r="G28" s="154" t="str">
        <f>IF(V28="","Yes","No")</f>
        <v>Yes</v>
      </c>
      <c r="H28" s="65" cm="1">
        <f t="array" ref="H28">SUM(--(_xlfn.BYCOL('Therapy data entry'!I28:CV30, _xlfn.LAMBDA(_xlpm.col, MAX(_xlpm.col) &gt; 0))))</f>
        <v>0</v>
      </c>
      <c r="I28" s="150">
        <f>SUM('Therapy data entry'!I28:CV30)</f>
        <v>0</v>
      </c>
      <c r="J28" s="152">
        <f>SUM('Therapy data entry'!I29:XFD29)</f>
        <v>0</v>
      </c>
      <c r="K28" s="152">
        <f>SUM('Therapy data entry'!I30:XFD30)</f>
        <v>0</v>
      </c>
      <c r="L28" s="155" t="e">
        <f>IF(AND((E28="Yes"),NOT(F28=""),G28="Yes",Q28="", R28=""),"Yes",IF(AND((E28="No"),F28="",Q28="", R28=""),"Yes","No because "))</f>
        <v>#VALUE!</v>
      </c>
      <c r="M28" s="156" t="e">
        <f>DAY(C19)&amp;"/"&amp;MONTH(C19)&amp;"/"&amp;YEAR(C19)</f>
        <v>#VALUE!</v>
      </c>
      <c r="N28" s="157" t="str">
        <f>IF(F28="","",F28-M28+1)</f>
        <v/>
      </c>
      <c r="O28" s="158" t="e">
        <f>IF(NOT(R28=""),R28,IF(NOT(Q28=""),Q28,IF(NOT(G28="Yes"),"Days therapy received outside therapy timeframe",IF(NOT(OR(E28="Yes",E28="No")),"Data not entered yet",""))))</f>
        <v>#VALUE!</v>
      </c>
      <c r="P28" s="164"/>
      <c r="Q28" s="107" t="e">
        <f>IF(N28&lt;H28,"Too many therapy days entered",
IF(IFERROR(MAX(_xlfn._xlws.FILTER('Therapy data entry'!$I$6:$CV$6,_xlfn.BYCOL('Therapy data entry'!I28:CV30,_xlfn.LAMBDA(_xlpm.col,MAX(_xlpm.col)&gt;0)))),0)&gt;F28,
"Therapy entered after discharge date",
IF(IFERROR(MIN(_xlfn._xlws.FILTER('Therapy data entry'!$I$6:$CV$6,_xlfn.BYCOL('Therapy data entry'!I28:CV30,_xlfn.LAMBDA(_xlpm.col,MAX(_xlpm.col)&gt;0)))),"")&lt; VALUE(M28),
"Therapy cannot be entered before admission date",
""
)
))</f>
        <v>#VALUE!</v>
      </c>
      <c r="R28" s="159" t="str">
        <f>IF(AND((OR(E28="",E28="No")),F28="",H28=0,I28=0),"", IF(AND(E28="Yes",NOT(F28="")),"","Eligibility for therapy and therapy days/end date not consistent"))</f>
        <v/>
      </c>
      <c r="S28" s="160">
        <f>'Therapy data entry'!$I$6</f>
        <v>45566</v>
      </c>
      <c r="T28" s="109" t="str">
        <f>IF(OR(H28=0,F28=""),"", IFERROR(MATCH(9.99999999999999E+307, 'Therapy data entry'!I28:CV30, 1) - 1, ""))</f>
        <v/>
      </c>
      <c r="U28" s="159" t="str">
        <f t="shared" ref="U28" si="6">IF(T28="","",S28+T28)</f>
        <v/>
      </c>
      <c r="V28" s="159" t="str">
        <f>IF(U28="","",IF(U28&gt;F28,"Date therapy given outside therapy timeframe",""))</f>
        <v/>
      </c>
      <c r="W28" s="161"/>
    </row>
    <row r="29" spans="1:23" ht="17.25" hidden="1" thickBot="1" x14ac:dyDescent="0.35">
      <c r="A29" s="227"/>
      <c r="B29" s="151"/>
      <c r="C29" s="230"/>
      <c r="D29" s="145"/>
      <c r="E29" s="145"/>
      <c r="F29" s="146"/>
      <c r="G29" s="147"/>
      <c r="H29" s="181"/>
      <c r="I29" s="99">
        <f>SUM('Therapy data entry'!I29:CV31)</f>
        <v>0</v>
      </c>
      <c r="J29" s="145"/>
      <c r="K29" s="145"/>
      <c r="L29" s="148"/>
      <c r="M29" s="149"/>
      <c r="N29" s="34"/>
      <c r="O29" s="150"/>
      <c r="P29" s="148"/>
      <c r="Q29" s="107" t="str">
        <f>IF(N29&lt;H29,"Too many therapy days entered",
IF(IFERROR(MAX(_xlfn._xlws.FILTER('Therapy data entry'!$I$6:$CV$6,_xlfn.BYCOL('Therapy data entry'!I29:CV31,_xlfn.LAMBDA(_xlpm.col,MAX(_xlpm.col)&gt;0)))),0)&gt;F29,
"Therapy entered after discharge date",
IF(IFERROR(MIN(_xlfn._xlws.FILTER('Therapy data entry'!$I$6:$CV$6,_xlfn.BYCOL('Therapy data entry'!I29:CV31,_xlfn.LAMBDA(_xlpm.col,MAX(_xlpm.col)&gt;0)))),"")&lt; VALUE(M29),
"Therapy cannot be entered before admission date",
""
)
))</f>
        <v/>
      </c>
      <c r="R29" s="53"/>
      <c r="S29" s="46"/>
      <c r="T29" s="109" t="str">
        <f>IF(OR(H29=0,F29=""),"", IFERROR(MATCH(9.99999999999999E+307, 'Therapy data entry'!I29:CV31, 1) - 1, ""))</f>
        <v/>
      </c>
      <c r="U29" s="53"/>
      <c r="V29" s="53"/>
      <c r="W29" s="163"/>
    </row>
    <row r="30" spans="1:23" ht="17.25" hidden="1" thickBot="1" x14ac:dyDescent="0.35">
      <c r="A30" s="228"/>
      <c r="B30" s="162"/>
      <c r="C30" s="231"/>
      <c r="D30" s="65"/>
      <c r="E30" s="65"/>
      <c r="F30" s="79"/>
      <c r="G30" s="112"/>
      <c r="H30" s="70"/>
      <c r="I30" s="99">
        <f>SUM('Therapy data entry'!I30:CV32)</f>
        <v>0</v>
      </c>
      <c r="J30" s="65"/>
      <c r="K30" s="65"/>
      <c r="L30" s="67"/>
      <c r="M30" s="66"/>
      <c r="N30" s="58"/>
      <c r="O30" s="70"/>
      <c r="P30" s="67"/>
      <c r="Q30" s="107" t="str">
        <f>IF(N30&lt;H30,"Too many therapy days entered",
IF(IFERROR(MAX(_xlfn._xlws.FILTER('Therapy data entry'!$I$6:$CV$6,_xlfn.BYCOL('Therapy data entry'!I30:CV32,_xlfn.LAMBDA(_xlpm.col,MAX(_xlpm.col)&gt;0)))),0)&gt;F30,
"Therapy entered after discharge date",
IF(IFERROR(MIN(_xlfn._xlws.FILTER('Therapy data entry'!$I$6:$CV$6,_xlfn.BYCOL('Therapy data entry'!I30:CV32,_xlfn.LAMBDA(_xlpm.col,MAX(_xlpm.col)&gt;0)))),"")&lt; VALUE(M30),
"Therapy cannot be entered before admission date",
""
)
))</f>
        <v/>
      </c>
      <c r="R30" s="59"/>
      <c r="S30" s="60"/>
      <c r="T30" s="109" t="str">
        <f>IF(OR(H30=0,F30=""),"", IFERROR(MATCH(9.99999999999999E+307, 'Therapy data entry'!I30:CV32, 1) - 1, ""))</f>
        <v/>
      </c>
      <c r="U30" s="59"/>
      <c r="V30" s="59"/>
      <c r="W30" s="68"/>
    </row>
    <row r="31" spans="1:23" ht="17.25" thickBot="1" x14ac:dyDescent="0.35">
      <c r="A31" s="226" t="str">
        <f>IF(AND('Therapy data entry'!A31="",'Therapy data entry'!D31=""),"",IF(AND(NOT('Therapy data entry'!D31=""),'Therapy data entry'!A31=""),"SSNAP ID not entered",'Therapy data entry'!A31))</f>
        <v/>
      </c>
      <c r="B31" s="98" t="s">
        <v>17</v>
      </c>
      <c r="C31" s="229" t="str">
        <f>IF('Therapy data entry'!D31="","",'Therapy data entry'!D31)</f>
        <v/>
      </c>
      <c r="D31" s="99" t="s">
        <v>51</v>
      </c>
      <c r="E31" s="100" t="str">
        <f>IF('Therapy data entry'!G31="","",'Therapy data entry'!G31)</f>
        <v>No</v>
      </c>
      <c r="F31" s="101" t="str">
        <f>IF((E31="Yes"),'Therapy data entry'!E31,"")</f>
        <v/>
      </c>
      <c r="G31" s="102" t="str">
        <f>IF(V31="","Yes","No")</f>
        <v>Yes</v>
      </c>
      <c r="H31" s="99" cm="1">
        <f t="array" ref="H31">SUM(--(_xlfn.BYCOL('Therapy data entry'!I31:CV33, _xlfn.LAMBDA(_xlpm.col, MAX(_xlpm.col) &gt; 0))))</f>
        <v>0</v>
      </c>
      <c r="I31" s="32">
        <f>SUM('Therapy data entry'!I31:CV33)</f>
        <v>0</v>
      </c>
      <c r="J31" s="99">
        <f>SUM('Therapy data entry'!I32:XFD32)</f>
        <v>0</v>
      </c>
      <c r="K31" s="99">
        <f>SUM('Therapy data entry'!I33:XFD33)</f>
        <v>0</v>
      </c>
      <c r="L31" s="103" t="e">
        <f>IF(AND((E31="Yes"),NOT(F31=""),G31="Yes",Q31="", R31=""),"Yes",IF(AND((E31="No"),F31="",Q31="", R31=""),"Yes","No because "))</f>
        <v>#VALUE!</v>
      </c>
      <c r="M31" s="104" t="e">
        <f>DAY(C31)&amp;"/"&amp;MONTH(C31)&amp;"/"&amp;YEAR(C31)</f>
        <v>#VALUE!</v>
      </c>
      <c r="N31" s="105" t="str">
        <f>IF(F31="","",F31-M31+1)</f>
        <v/>
      </c>
      <c r="O31" s="99" t="e">
        <f>IF(NOT(R31=""),R31,IF(NOT(Q31=""),Q31,IF(NOT(G31="Yes"),"Days therapy received outside therapy timeframe",IF(NOT(OR(E31="Yes",E31="No")),"Data not entered yet",""))))</f>
        <v>#VALUE!</v>
      </c>
      <c r="P31" s="106"/>
      <c r="Q31" s="107" t="e">
        <f>IF(N31&lt;H31,"Too many therapy days entered",
IF(IFERROR(MAX(_xlfn._xlws.FILTER('Therapy data entry'!$I$6:$CV$6,_xlfn.BYCOL('Therapy data entry'!I31:CV33,_xlfn.LAMBDA(_xlpm.col,MAX(_xlpm.col)&gt;0)))),0)&gt;F31,
"Therapy entered after discharge date",
IF(IFERROR(MIN(_xlfn._xlws.FILTER('Therapy data entry'!$I$6:$CV$6,_xlfn.BYCOL('Therapy data entry'!I31:CV33,_xlfn.LAMBDA(_xlpm.col,MAX(_xlpm.col)&gt;0)))),"")&lt; VALUE(M31),
"Therapy cannot be entered before admission date",
""
)
))</f>
        <v>#VALUE!</v>
      </c>
      <c r="R31" s="107" t="str">
        <f>IF(AND((OR(E31="",E31="No")),F31="",H31=0,I31=0),"", IF(AND(E31="Yes",NOT(F31="")),"","Eligibility for therapy and therapy days/end date not consistent"))</f>
        <v/>
      </c>
      <c r="S31" s="108">
        <f>'Therapy data entry'!$I$6</f>
        <v>45566</v>
      </c>
      <c r="T31" s="109" t="str">
        <f>IF(OR(H31=0,F31=""),"", IFERROR(MATCH(9.99999999999999E+307, 'Therapy data entry'!I31:CV33, 1) - 1, ""))</f>
        <v/>
      </c>
      <c r="U31" s="110" t="str">
        <f>IF(T31="","",S31+T31)</f>
        <v/>
      </c>
      <c r="V31" s="107" t="str">
        <f>IF(U31="","",IF(U31&gt;F31,"Date therapy given outside therapy timeframe",""))</f>
        <v/>
      </c>
      <c r="W31" s="111" t="str">
        <f>IF('Therapy data entry'!AK31="","",'Therapy data entry'!AK31)</f>
        <v/>
      </c>
    </row>
    <row r="32" spans="1:23" ht="17.25" hidden="1" thickBot="1" x14ac:dyDescent="0.35">
      <c r="A32" s="227"/>
      <c r="B32" s="31"/>
      <c r="C32" s="230"/>
      <c r="D32" s="32"/>
      <c r="E32" s="71"/>
      <c r="F32" s="45"/>
      <c r="G32" s="74"/>
      <c r="H32" s="32" cm="1">
        <f t="array" ref="H32">SUM(--(_xlfn.BYCOL('Therapy data entry'!I32:CV34, _xlfn.LAMBDA(_xlpm.col, MAX(_xlpm.col) &gt; 0))))</f>
        <v>0</v>
      </c>
      <c r="I32" s="32">
        <f>SUM('Therapy data entry'!I32:CV34)</f>
        <v>0</v>
      </c>
      <c r="J32" s="32"/>
      <c r="K32" s="32"/>
      <c r="L32" s="47"/>
      <c r="M32" s="33"/>
      <c r="N32" s="34"/>
      <c r="O32" s="32"/>
      <c r="P32" s="35"/>
      <c r="Q32" s="107" t="str">
        <f>IF(N32&lt;H32,"Too many therapy days entered",
IF(IFERROR(MAX(_xlfn._xlws.FILTER('Therapy data entry'!$I$6:$CV$6,_xlfn.BYCOL('Therapy data entry'!I32:CV34,_xlfn.LAMBDA(_xlpm.col,MAX(_xlpm.col)&gt;0)))),0)&gt;F32,
"Therapy entered after discharge date",
IF(IFERROR(MIN(_xlfn._xlws.FILTER('Therapy data entry'!$I$6:$CV$6,_xlfn.BYCOL('Therapy data entry'!I32:CV34,_xlfn.LAMBDA(_xlpm.col,MAX(_xlpm.col)&gt;0)))),"")&lt; VALUE(M32),
"Therapy cannot be entered before admission date",
""
)
))</f>
        <v/>
      </c>
      <c r="R32" s="36"/>
      <c r="S32" s="46"/>
      <c r="T32" s="109" t="str">
        <f>IF(OR(H32=0,F32=""),"", IFERROR(MATCH(9.99999999999999E+307, 'Therapy data entry'!I32:CV34, 1) - 1, ""))</f>
        <v/>
      </c>
      <c r="U32" s="37"/>
      <c r="V32" s="36"/>
      <c r="W32" s="55"/>
    </row>
    <row r="33" spans="1:23" ht="17.25" hidden="1" thickBot="1" x14ac:dyDescent="0.35">
      <c r="A33" s="227"/>
      <c r="B33" s="31"/>
      <c r="C33" s="230"/>
      <c r="D33" s="32"/>
      <c r="E33" s="71"/>
      <c r="F33" s="45"/>
      <c r="G33" s="74"/>
      <c r="H33" s="32" cm="1">
        <f t="array" ref="H33">SUM(--(_xlfn.BYCOL('Therapy data entry'!I33:CV35, _xlfn.LAMBDA(_xlpm.col, MAX(_xlpm.col) &gt; 0))))</f>
        <v>0</v>
      </c>
      <c r="I33" s="32">
        <f>SUM('Therapy data entry'!I33:CV35)</f>
        <v>0</v>
      </c>
      <c r="J33" s="32"/>
      <c r="K33" s="32"/>
      <c r="L33" s="47"/>
      <c r="M33" s="33"/>
      <c r="N33" s="34"/>
      <c r="O33" s="32"/>
      <c r="P33" s="35"/>
      <c r="Q33" s="107" t="str">
        <f>IF(N33&lt;H33,"Too many therapy days entered",
IF(IFERROR(MAX(_xlfn._xlws.FILTER('Therapy data entry'!$I$6:$CV$6,_xlfn.BYCOL('Therapy data entry'!I33:CV35,_xlfn.LAMBDA(_xlpm.col,MAX(_xlpm.col)&gt;0)))),0)&gt;F33,
"Therapy entered after discharge date",
IF(IFERROR(MIN(_xlfn._xlws.FILTER('Therapy data entry'!$I$6:$CV$6,_xlfn.BYCOL('Therapy data entry'!I33:CV35,_xlfn.LAMBDA(_xlpm.col,MAX(_xlpm.col)&gt;0)))),"")&lt; VALUE(M33),
"Therapy cannot be entered before admission date",
""
)
))</f>
        <v/>
      </c>
      <c r="R33" s="36"/>
      <c r="S33" s="46"/>
      <c r="T33" s="109" t="str">
        <f>IF(OR(H33=0,F33=""),"", IFERROR(MATCH(9.99999999999999E+307, 'Therapy data entry'!I33:CV35, 1) - 1, ""))</f>
        <v/>
      </c>
      <c r="U33" s="37"/>
      <c r="V33" s="36"/>
      <c r="W33" s="55"/>
    </row>
    <row r="34" spans="1:23" ht="17.25" thickBot="1" x14ac:dyDescent="0.35">
      <c r="A34" s="227"/>
      <c r="B34" s="54" t="str">
        <f>IF('Therapy data entry'!B32="","",'Therapy data entry'!B32)</f>
        <v/>
      </c>
      <c r="C34" s="230"/>
      <c r="D34" s="49" t="s">
        <v>52</v>
      </c>
      <c r="E34" s="72" t="str">
        <f>IF('Therapy data entry'!G34="","",'Therapy data entry'!G34)</f>
        <v>No</v>
      </c>
      <c r="F34" s="77" t="str">
        <f>IF((E34="Yes"),'Therapy data entry'!E31,"")</f>
        <v/>
      </c>
      <c r="G34" s="75" t="str">
        <f t="shared" ref="G34" si="7">IF(V34="","Yes","No")</f>
        <v>Yes</v>
      </c>
      <c r="H34" s="172" cm="1">
        <f t="array" ref="H34">SUM(--(_xlfn.BYCOL('Therapy data entry'!I34:CV36, _xlfn.LAMBDA(_xlpm.col, MAX(_xlpm.col) &gt; 0))))</f>
        <v>0</v>
      </c>
      <c r="I34" s="49">
        <f>SUM('Therapy data entry'!I34:CV36)</f>
        <v>0</v>
      </c>
      <c r="J34" s="49">
        <f>SUM('Therapy data entry'!I35:XFD35)</f>
        <v>0</v>
      </c>
      <c r="K34" s="49">
        <f>SUM('Therapy data entry'!I36:XFD36)</f>
        <v>0</v>
      </c>
      <c r="L34" s="51" t="e">
        <f>IF(AND((E34="Yes"),NOT(F34=""),G34="Yes",Q34="", R34=""),"Yes",IF(AND((E34="No"),F34="",Q34="", R34=""),"Yes","No because "))</f>
        <v>#VALUE!</v>
      </c>
      <c r="M34" s="33" t="e">
        <f>DAY(C31)&amp;"/"&amp;MONTH(C31)&amp;"/"&amp;YEAR(C31)</f>
        <v>#VALUE!</v>
      </c>
      <c r="N34" s="34" t="str">
        <f>IF(F34="","",F34-M34+1)</f>
        <v/>
      </c>
      <c r="O34" s="49" t="e">
        <f>IF(NOT(R34=""),R34,IF(NOT(Q34=""),Q34,IF(NOT(G34="Yes"),"Days therapy received outside therapy timeframe",IF(NOT(OR(E34="Yes",E34="No")),"Data not entered yet",""))))</f>
        <v>#VALUE!</v>
      </c>
      <c r="P34" s="52"/>
      <c r="Q34" s="107" t="e">
        <f>IF(N34&lt;H34,"Too many therapy days entered",
IF(IFERROR(MAX(_xlfn._xlws.FILTER('Therapy data entry'!$I$6:$CV$6,_xlfn.BYCOL('Therapy data entry'!I34:CV36,_xlfn.LAMBDA(_xlpm.col,MAX(_xlpm.col)&gt;0)))),0)&gt;F34,
"Therapy entered after discharge date",
IF(IFERROR(MIN(_xlfn._xlws.FILTER('Therapy data entry'!$I$6:$CV$6,_xlfn.BYCOL('Therapy data entry'!I34:CV36,_xlfn.LAMBDA(_xlpm.col,MAX(_xlpm.col)&gt;0)))),"")&lt; VALUE(M34),
"Therapy cannot be entered before admission date",
""
)
))</f>
        <v>#VALUE!</v>
      </c>
      <c r="R34" s="53" t="str">
        <f>IF(AND((OR(E34="",E34="No")),F34="",H34=0,I34=0),"", IF(AND(E34="Yes",NOT(F34="")),"","Eligibility for therapy and therapy days/end date not consistent"))</f>
        <v/>
      </c>
      <c r="S34" s="46">
        <f>'Therapy data entry'!$I$6</f>
        <v>45566</v>
      </c>
      <c r="T34" s="109" t="str">
        <f>IF(OR(H34=0,F34=""),"", IFERROR(MATCH(9.99999999999999E+307, 'Therapy data entry'!I34:CV36, 1) - 1, ""))</f>
        <v/>
      </c>
      <c r="U34" s="37" t="str">
        <f t="shared" ref="U34" si="8">IF(T34="","",S34+T34)</f>
        <v/>
      </c>
      <c r="V34" s="36" t="str">
        <f>IF(U34="","",IF(U34&gt;F34,"Date therapy given outside therapy timeframe",""))</f>
        <v/>
      </c>
      <c r="W34" s="56" t="str">
        <f>IF('Therapy data entry'!AK34="","",'Therapy data entry'!AK34)</f>
        <v/>
      </c>
    </row>
    <row r="35" spans="1:23" ht="17.25" hidden="1" thickBot="1" x14ac:dyDescent="0.35">
      <c r="A35" s="227"/>
      <c r="B35" s="44"/>
      <c r="C35" s="230"/>
      <c r="D35" s="49"/>
      <c r="E35" s="72"/>
      <c r="F35" s="77"/>
      <c r="G35" s="75"/>
      <c r="H35" s="172" cm="1">
        <f t="array" ref="H35">SUM(--(_xlfn.BYCOL('Therapy data entry'!I35:CV37, _xlfn.LAMBDA(_xlpm.col, MAX(_xlpm.col) &gt; 0))))</f>
        <v>0</v>
      </c>
      <c r="I35" s="49">
        <f>SUM('Therapy data entry'!I35:CV37)</f>
        <v>0</v>
      </c>
      <c r="J35" s="49"/>
      <c r="K35" s="49"/>
      <c r="L35" s="51"/>
      <c r="M35" s="50"/>
      <c r="N35" s="34"/>
      <c r="O35" s="49"/>
      <c r="P35" s="52"/>
      <c r="Q35" s="107" t="str">
        <f>IF(N35&lt;H35,"Too many therapy days entered",
IF(IFERROR(MAX(_xlfn._xlws.FILTER('Therapy data entry'!$I$6:$CV$6,_xlfn.BYCOL('Therapy data entry'!I35:CV37,_xlfn.LAMBDA(_xlpm.col,MAX(_xlpm.col)&gt;0)))),0)&gt;F35,
"Therapy entered after discharge date",
IF(IFERROR(MIN(_xlfn._xlws.FILTER('Therapy data entry'!$I$6:$CV$6,_xlfn.BYCOL('Therapy data entry'!I35:CV37,_xlfn.LAMBDA(_xlpm.col,MAX(_xlpm.col)&gt;0)))),"")&lt; VALUE(M35),
"Therapy cannot be entered before admission date",
""
)
))</f>
        <v/>
      </c>
      <c r="R35" s="36"/>
      <c r="S35" s="46"/>
      <c r="T35" s="109" t="str">
        <f>IF(OR(H35=0,F35=""),"", IFERROR(MATCH(9.99999999999999E+307, 'Therapy data entry'!I35:CV37, 1) - 1, ""))</f>
        <v/>
      </c>
      <c r="U35" s="37"/>
      <c r="V35" s="36"/>
      <c r="W35" s="56"/>
    </row>
    <row r="36" spans="1:23" ht="17.25" hidden="1" thickBot="1" x14ac:dyDescent="0.35">
      <c r="A36" s="227"/>
      <c r="B36" s="44"/>
      <c r="C36" s="230"/>
      <c r="D36" s="49"/>
      <c r="E36" s="72"/>
      <c r="F36" s="77"/>
      <c r="G36" s="75"/>
      <c r="H36" s="172" cm="1">
        <f t="array" ref="H36">SUM(--(_xlfn.BYCOL('Therapy data entry'!I36:CV38, _xlfn.LAMBDA(_xlpm.col, MAX(_xlpm.col) &gt; 0))))</f>
        <v>0</v>
      </c>
      <c r="I36" s="49">
        <f>SUM('Therapy data entry'!I36:CV38)</f>
        <v>0</v>
      </c>
      <c r="J36" s="49"/>
      <c r="K36" s="49"/>
      <c r="L36" s="51"/>
      <c r="M36" s="50"/>
      <c r="N36" s="34"/>
      <c r="O36" s="49"/>
      <c r="P36" s="52"/>
      <c r="Q36" s="107" t="str">
        <f>IF(N36&lt;H36,"Too many therapy days entered",
IF(IFERROR(MAX(_xlfn._xlws.FILTER('Therapy data entry'!$I$6:$CV$6,_xlfn.BYCOL('Therapy data entry'!I36:CV38,_xlfn.LAMBDA(_xlpm.col,MAX(_xlpm.col)&gt;0)))),0)&gt;F36,
"Therapy entered after discharge date",
IF(IFERROR(MIN(_xlfn._xlws.FILTER('Therapy data entry'!$I$6:$CV$6,_xlfn.BYCOL('Therapy data entry'!I36:CV38,_xlfn.LAMBDA(_xlpm.col,MAX(_xlpm.col)&gt;0)))),"")&lt; VALUE(M36),
"Therapy cannot be entered before admission date",
""
)
))</f>
        <v/>
      </c>
      <c r="R36" s="36"/>
      <c r="S36" s="46"/>
      <c r="T36" s="109" t="str">
        <f>IF(OR(H36=0,F36=""),"", IFERROR(MATCH(9.99999999999999E+307, 'Therapy data entry'!I36:CV38, 1) - 1, ""))</f>
        <v/>
      </c>
      <c r="U36" s="37"/>
      <c r="V36" s="36"/>
      <c r="W36" s="56"/>
    </row>
    <row r="37" spans="1:23" ht="17.25" thickBot="1" x14ac:dyDescent="0.35">
      <c r="A37" s="227"/>
      <c r="B37" s="31" t="s">
        <v>21</v>
      </c>
      <c r="C37" s="230"/>
      <c r="D37" s="38" t="s">
        <v>53</v>
      </c>
      <c r="E37" s="73" t="str">
        <f>IF('Therapy data entry'!G37="","",'Therapy data entry'!G37)</f>
        <v>No</v>
      </c>
      <c r="F37" s="78" t="str">
        <f>IF((E37="Yes"),'Therapy data entry'!E31,"")</f>
        <v/>
      </c>
      <c r="G37" s="76" t="str">
        <f t="shared" ref="G37" si="9">IF(V37="","Yes","No")</f>
        <v>Yes</v>
      </c>
      <c r="H37" s="38" cm="1">
        <f t="array" ref="H37">SUM(--(_xlfn.BYCOL('Therapy data entry'!I37:CV39, _xlfn.LAMBDA(_xlpm.col, MAX(_xlpm.col) &gt; 0))))</f>
        <v>0</v>
      </c>
      <c r="I37" s="38">
        <f>SUM('Therapy data entry'!I37:CV39)</f>
        <v>0</v>
      </c>
      <c r="J37" s="38">
        <f>SUM('Therapy data entry'!I38:XFD38)</f>
        <v>0</v>
      </c>
      <c r="K37" s="38">
        <f>SUM('Therapy data entry'!I39:XFD39)</f>
        <v>0</v>
      </c>
      <c r="L37" s="69" t="e">
        <f>IF(AND((E37="Yes"),NOT(F37=""),G37="Yes",Q37="", R37=""),"Yes",IF(AND((E37="No"),F37="",Q37="", R37=""),"Yes","No because "))</f>
        <v>#VALUE!</v>
      </c>
      <c r="M37" s="33" t="e">
        <f>DAY(C31)&amp;"/"&amp;MONTH(C31)&amp;"/"&amp;YEAR(C31)</f>
        <v>#VALUE!</v>
      </c>
      <c r="N37" s="34" t="str">
        <f>IF(F37="","",F37-M37+1)</f>
        <v/>
      </c>
      <c r="O37" s="38" t="e">
        <f>IF(NOT(R37=""),R37,IF(NOT(Q37=""),Q37,IF(NOT(G37="Yes"),"Days therapy received outside therapy timeframe",IF(NOT(OR(E37="Yes",E37="No")),"Data not entered yet",""))))</f>
        <v>#VALUE!</v>
      </c>
      <c r="P37" s="39"/>
      <c r="Q37" s="107" t="e">
        <f>IF(N37&lt;H37,"Too many therapy days entered",
IF(IFERROR(MAX(_xlfn._xlws.FILTER('Therapy data entry'!$I$6:$CV$6,_xlfn.BYCOL('Therapy data entry'!I37:CV39,_xlfn.LAMBDA(_xlpm.col,MAX(_xlpm.col)&gt;0)))),0)&gt;F37,
"Therapy entered after discharge date",
IF(IFERROR(MIN(_xlfn._xlws.FILTER('Therapy data entry'!$I$6:$CV$6,_xlfn.BYCOL('Therapy data entry'!I37:CV39,_xlfn.LAMBDA(_xlpm.col,MAX(_xlpm.col)&gt;0)))),"")&lt; VALUE(M37),
"Therapy cannot be entered before admission date",
""
)
))</f>
        <v>#VALUE!</v>
      </c>
      <c r="R37" s="36" t="str">
        <f>IF(AND((OR(E37="",E37="No")),F37="",H37=0,I37=0),"", IF(AND(E37="Yes",NOT(F37="")),"","Eligibility for therapy and therapy days/end date not consistent"))</f>
        <v/>
      </c>
      <c r="S37" s="46">
        <f>'Therapy data entry'!$I$6</f>
        <v>45566</v>
      </c>
      <c r="T37" s="109" t="str">
        <f>IF(OR(H37=0,F37=""),"", IFERROR(MATCH(9.99999999999999E+307, 'Therapy data entry'!I37:CV39, 1) - 1, ""))</f>
        <v/>
      </c>
      <c r="U37" s="37" t="str">
        <f t="shared" ref="U37" si="10">IF(T37="","",S37+T37)</f>
        <v/>
      </c>
      <c r="V37" s="36" t="str">
        <f>IF(U37="","",IF(U37&gt;F37,"Date therapy given outside therapy timeframe",""))</f>
        <v/>
      </c>
      <c r="W37" s="57" t="str">
        <f>IF('Therapy data entry'!AK37="","",'Therapy data entry'!AK37)</f>
        <v/>
      </c>
    </row>
    <row r="38" spans="1:23" ht="17.25" hidden="1" thickBot="1" x14ac:dyDescent="0.35">
      <c r="A38" s="227"/>
      <c r="B38" s="31"/>
      <c r="C38" s="230"/>
      <c r="D38" s="38"/>
      <c r="E38" s="73"/>
      <c r="F38" s="78"/>
      <c r="G38" s="76"/>
      <c r="H38" s="38" cm="1">
        <f t="array" ref="H38">SUM(--(_xlfn.BYCOL('Therapy data entry'!I38:CV40, _xlfn.LAMBDA(_xlpm.col, MAX(_xlpm.col) &gt; 0))))</f>
        <v>0</v>
      </c>
      <c r="I38" s="38">
        <f>SUM('Therapy data entry'!I38:CV40)</f>
        <v>0</v>
      </c>
      <c r="J38" s="38"/>
      <c r="K38" s="38"/>
      <c r="L38" s="69"/>
      <c r="M38" s="33"/>
      <c r="N38" s="34"/>
      <c r="O38" s="38"/>
      <c r="P38" s="39"/>
      <c r="Q38" s="107" t="str">
        <f>IF(N38&lt;H38,"Too many therapy days entered",
IF(IFERROR(MAX(_xlfn._xlws.FILTER('Therapy data entry'!$I$6:$CV$6,_xlfn.BYCOL('Therapy data entry'!I38:CV40,_xlfn.LAMBDA(_xlpm.col,MAX(_xlpm.col)&gt;0)))),0)&gt;F38,
"Therapy entered after discharge date",
IF(IFERROR(MIN(_xlfn._xlws.FILTER('Therapy data entry'!$I$6:$CV$6,_xlfn.BYCOL('Therapy data entry'!I38:CV40,_xlfn.LAMBDA(_xlpm.col,MAX(_xlpm.col)&gt;0)))),"")&lt; VALUE(M38),
"Therapy cannot be entered before admission date",
""
)
))</f>
        <v/>
      </c>
      <c r="R38" s="36"/>
      <c r="S38" s="46"/>
      <c r="T38" s="109" t="str">
        <f>IF(OR(H38=0,F38=""),"", IFERROR(MATCH(9.99999999999999E+307, 'Therapy data entry'!I38:CV40, 1) - 1, ""))</f>
        <v/>
      </c>
      <c r="U38" s="37"/>
      <c r="V38" s="36"/>
      <c r="W38" s="57"/>
    </row>
    <row r="39" spans="1:23" ht="17.25" hidden="1" thickBot="1" x14ac:dyDescent="0.35">
      <c r="A39" s="227"/>
      <c r="B39" s="31"/>
      <c r="C39" s="230"/>
      <c r="D39" s="38"/>
      <c r="E39" s="73"/>
      <c r="F39" s="78"/>
      <c r="G39" s="76"/>
      <c r="H39" s="38" cm="1">
        <f t="array" ref="H39">SUM(--(_xlfn.BYCOL('Therapy data entry'!I39:CV41, _xlfn.LAMBDA(_xlpm.col, MAX(_xlpm.col) &gt; 0))))</f>
        <v>1</v>
      </c>
      <c r="I39" s="38">
        <f>SUM('Therapy data entry'!I39:CV41)</f>
        <v>22</v>
      </c>
      <c r="J39" s="38"/>
      <c r="K39" s="38"/>
      <c r="L39" s="69"/>
      <c r="M39" s="33"/>
      <c r="N39" s="34"/>
      <c r="O39" s="38"/>
      <c r="P39" s="39"/>
      <c r="Q39" s="107" t="str">
        <f>IF(N39&lt;H39,"Too many therapy days entered",
IF(IFERROR(MAX(_xlfn._xlws.FILTER('Therapy data entry'!$I$6:$CV$6,_xlfn.BYCOL('Therapy data entry'!I39:CV41,_xlfn.LAMBDA(_xlpm.col,MAX(_xlpm.col)&gt;0)))),0)&gt;F39,
"Therapy entered after discharge date",
IF(IFERROR(MIN(_xlfn._xlws.FILTER('Therapy data entry'!$I$6:$CV$6,_xlfn.BYCOL('Therapy data entry'!I39:CV41,_xlfn.LAMBDA(_xlpm.col,MAX(_xlpm.col)&gt;0)))),"")&lt; VALUE(M39),
"Therapy cannot be entered before admission date",
""
)
))</f>
        <v>Too many therapy days entered</v>
      </c>
      <c r="R39" s="36"/>
      <c r="S39" s="46"/>
      <c r="T39" s="109" t="str">
        <f>IF(OR(H39=0,F39=""),"", IFERROR(MATCH(9.99999999999999E+307, 'Therapy data entry'!I39:CV41, 1) - 1, ""))</f>
        <v/>
      </c>
      <c r="U39" s="37"/>
      <c r="V39" s="36"/>
      <c r="W39" s="57"/>
    </row>
    <row r="40" spans="1:23" ht="17.25" thickBot="1" x14ac:dyDescent="0.35">
      <c r="A40" s="227"/>
      <c r="B40" s="135" t="str">
        <f>IF('Therapy data entry'!B34="","",'Therapy data entry'!B34)</f>
        <v/>
      </c>
      <c r="C40" s="230"/>
      <c r="D40" s="152" t="s">
        <v>54</v>
      </c>
      <c r="E40" s="152" t="str">
        <f>IF('Therapy data entry'!G40="","",'Therapy data entry'!G40)</f>
        <v>Yes</v>
      </c>
      <c r="F40" s="153">
        <f>IF((E40="Yes"),'Therapy data entry'!E31,"")</f>
        <v>0</v>
      </c>
      <c r="G40" s="154" t="str">
        <f t="shared" ref="G40" si="11">IF(V40="","Yes","No")</f>
        <v>Yes</v>
      </c>
      <c r="H40" s="65" cm="1">
        <f t="array" ref="H40">SUM(--(_xlfn.BYCOL('Therapy data entry'!I40:CV42, _xlfn.LAMBDA(_xlpm.col, MAX(_xlpm.col) &gt; 0))))</f>
        <v>2</v>
      </c>
      <c r="I40" s="150">
        <f>SUM('Therapy data entry'!I40:CV42)</f>
        <v>33</v>
      </c>
      <c r="J40" s="152">
        <f>SUM('Therapy data entry'!I41:XFD41)</f>
        <v>22</v>
      </c>
      <c r="K40" s="152">
        <f>SUM('Therapy data entry'!I42:XFD42)</f>
        <v>11</v>
      </c>
      <c r="L40" s="155" t="e">
        <f>IF(AND((E40="Yes"),NOT(F40=""),G40="Yes",Q40="", R40=""),"Yes",IF(AND((E40="No"),F40="",Q40="", R40=""),"Yes","No because "))</f>
        <v>#VALUE!</v>
      </c>
      <c r="M40" s="156" t="e">
        <f>DAY(C31)&amp;"/"&amp;MONTH(C31)&amp;"/"&amp;YEAR(C31)</f>
        <v>#VALUE!</v>
      </c>
      <c r="N40" s="157" t="e">
        <f>IF(F40="","",F40-M40+1)</f>
        <v>#VALUE!</v>
      </c>
      <c r="O40" s="158" t="e">
        <f>IF(NOT(R40=""),R40,IF(NOT(Q40=""),Q40,IF(NOT(G40="Yes"),"Days therapy received outside therapy timeframe",IF(NOT(OR(E40="Yes",E40="No")),"Data not entered yet",""))))</f>
        <v>#VALUE!</v>
      </c>
      <c r="P40" s="164"/>
      <c r="Q40" s="107" t="e">
        <f>IF(N40&lt;H40,"Too many therapy days entered",
IF(IFERROR(MAX(_xlfn._xlws.FILTER('Therapy data entry'!$I$6:$CV$6,_xlfn.BYCOL('Therapy data entry'!I40:CV42,_xlfn.LAMBDA(_xlpm.col,MAX(_xlpm.col)&gt;0)))),0)&gt;F40,
"Therapy entered after discharge date",
IF(IFERROR(MIN(_xlfn._xlws.FILTER('Therapy data entry'!$I$6:$CV$6,_xlfn.BYCOL('Therapy data entry'!I40:CV42,_xlfn.LAMBDA(_xlpm.col,MAX(_xlpm.col)&gt;0)))),"")&lt; VALUE(M40),
"Therapy cannot be entered before admission date",
""
)
))</f>
        <v>#VALUE!</v>
      </c>
      <c r="R40" s="159" t="str">
        <f>IF(AND((OR(E40="",E40="No")),F40="",H40=0,I40=0),"", IF(AND(E40="Yes",NOT(F40="")),"","Eligibility for therapy and therapy days/end date not consistent"))</f>
        <v/>
      </c>
      <c r="S40" s="160">
        <f>'Therapy data entry'!$I$6</f>
        <v>45566</v>
      </c>
      <c r="T40" s="109" t="str">
        <f>IF(OR(H40=0,F40=""),"", IFERROR(MATCH(9.99999999999999E+307, 'Therapy data entry'!I40:CV42, 1) - 1, ""))</f>
        <v/>
      </c>
      <c r="U40" s="159" t="str">
        <f t="shared" ref="U40" si="12">IF(T40="","",S40+T40)</f>
        <v/>
      </c>
      <c r="V40" s="159" t="str">
        <f>IF(U40="","",IF(U40&gt;F40,"Date therapy given outside therapy timeframe",""))</f>
        <v/>
      </c>
      <c r="W40" s="161"/>
    </row>
    <row r="41" spans="1:23" ht="17.25" hidden="1" customHeight="1" x14ac:dyDescent="0.3">
      <c r="A41" s="227"/>
      <c r="B41" s="151"/>
      <c r="C41" s="230"/>
      <c r="D41" s="145"/>
      <c r="E41" s="145"/>
      <c r="F41" s="146"/>
      <c r="G41" s="147"/>
      <c r="H41" s="150" cm="1">
        <f t="array" ref="H41">SUM(--(_xlfn.BYCOL('Therapy data entry'!I41:CV43, _xlfn.LAMBDA(_xlpm.col, MAX(_xlpm.col) &gt; 0))))</f>
        <v>2</v>
      </c>
      <c r="I41" s="99">
        <f>SUM('Therapy data entry'!I41:CV43)</f>
        <v>33</v>
      </c>
      <c r="J41" s="145"/>
      <c r="K41" s="145"/>
      <c r="L41" s="148"/>
      <c r="M41" s="149"/>
      <c r="N41" s="34"/>
      <c r="O41" s="150"/>
      <c r="P41" s="148"/>
      <c r="Q41" s="107" t="str">
        <f>IF(N41&lt;H41,"Too many therapy days entered",
IF(IFERROR(MAX(_xlfn._xlws.FILTER('Therapy data entry'!$I$6:$CV$6,_xlfn.BYCOL('Therapy data entry'!I41:CV43,_xlfn.LAMBDA(_xlpm.col,MAX(_xlpm.col)&gt;0)))),0)&gt;F41,
"Therapy entered after discharge date",
IF(IFERROR(MIN(_xlfn._xlws.FILTER('Therapy data entry'!$I$6:$CV$6,_xlfn.BYCOL('Therapy data entry'!I41:CV43,_xlfn.LAMBDA(_xlpm.col,MAX(_xlpm.col)&gt;0)))),"")&lt; VALUE(M41),
"Therapy cannot be entered before admission date",
""
)
))</f>
        <v>Too many therapy days entered</v>
      </c>
      <c r="R41" s="53"/>
      <c r="S41" s="46"/>
      <c r="T41" s="109" t="str">
        <f>IF(OR(H41=0,F41=""),"", IFERROR(MATCH(9.99999999999999E+307, 'Therapy data entry'!I41:CV43, 1) - 1, ""))</f>
        <v/>
      </c>
      <c r="U41" s="53"/>
      <c r="V41" s="53"/>
      <c r="W41" s="163"/>
    </row>
    <row r="42" spans="1:23" ht="17.25" hidden="1" thickBot="1" x14ac:dyDescent="0.35">
      <c r="A42" s="228"/>
      <c r="B42" s="162"/>
      <c r="C42" s="231"/>
      <c r="D42" s="65"/>
      <c r="E42" s="65"/>
      <c r="F42" s="79"/>
      <c r="G42" s="112"/>
      <c r="H42" s="70" cm="1">
        <f t="array" ref="H42">SUM(--(_xlfn.BYCOL('Therapy data entry'!I42:CV44, _xlfn.LAMBDA(_xlpm.col, MAX(_xlpm.col) &gt; 0))))</f>
        <v>1</v>
      </c>
      <c r="I42" s="99">
        <f>SUM('Therapy data entry'!I42:CV44)</f>
        <v>11</v>
      </c>
      <c r="J42" s="65"/>
      <c r="K42" s="65"/>
      <c r="L42" s="67"/>
      <c r="M42" s="66"/>
      <c r="N42" s="58"/>
      <c r="O42" s="70"/>
      <c r="P42" s="67"/>
      <c r="Q42" s="107" t="str">
        <f>IF(N42&lt;H42,"Too many therapy days entered",
IF(IFERROR(MAX(_xlfn._xlws.FILTER('Therapy data entry'!$I$6:$CV$6,_xlfn.BYCOL('Therapy data entry'!I42:CV44,_xlfn.LAMBDA(_xlpm.col,MAX(_xlpm.col)&gt;0)))),0)&gt;F42,
"Therapy entered after discharge date",
IF(IFERROR(MIN(_xlfn._xlws.FILTER('Therapy data entry'!$I$6:$CV$6,_xlfn.BYCOL('Therapy data entry'!I42:CV44,_xlfn.LAMBDA(_xlpm.col,MAX(_xlpm.col)&gt;0)))),"")&lt; VALUE(M42),
"Therapy cannot be entered before admission date",
""
)
))</f>
        <v>Too many therapy days entered</v>
      </c>
      <c r="R42" s="59"/>
      <c r="S42" s="60"/>
      <c r="T42" s="109" t="str">
        <f>IF(OR(H42=0,F42=""),"", IFERROR(MATCH(9.99999999999999E+307, 'Therapy data entry'!I42:CV44, 1) - 1, ""))</f>
        <v/>
      </c>
      <c r="U42" s="59"/>
      <c r="V42" s="59"/>
      <c r="W42" s="68"/>
    </row>
    <row r="43" spans="1:23" ht="17.25" thickBot="1" x14ac:dyDescent="0.35">
      <c r="A43" s="226" t="str">
        <f>IF(AND('Therapy data entry'!A43="",'Therapy data entry'!D43=""),"",IF(AND(NOT('Therapy data entry'!D43=""),'Therapy data entry'!A43=""),"SSNAP ID not entered",'Therapy data entry'!A43))</f>
        <v/>
      </c>
      <c r="B43" s="98" t="s">
        <v>17</v>
      </c>
      <c r="C43" s="229" t="str">
        <f>IF('Therapy data entry'!D43="","",'Therapy data entry'!D43)</f>
        <v/>
      </c>
      <c r="D43" s="99" t="s">
        <v>51</v>
      </c>
      <c r="E43" s="100" t="str">
        <f>IF('Therapy data entry'!G43="","",'Therapy data entry'!G43)</f>
        <v>No</v>
      </c>
      <c r="F43" s="101" t="str">
        <f>IF((E43="Yes"),'Therapy data entry'!E43,"")</f>
        <v/>
      </c>
      <c r="G43" s="102" t="str">
        <f>IF(V43="","Yes","No")</f>
        <v>Yes</v>
      </c>
      <c r="H43" s="32" cm="1">
        <f t="array" ref="H43">SUM(--(_xlfn.BYCOL('Therapy data entry'!I43:CV45, _xlfn.LAMBDA(_xlpm.col, MAX(_xlpm.col) &gt; 0))))</f>
        <v>0</v>
      </c>
      <c r="I43" s="32">
        <f>SUM('Therapy data entry'!I43:CV45)</f>
        <v>0</v>
      </c>
      <c r="J43" s="99">
        <f>SUM('Therapy data entry'!I44:XFD44)</f>
        <v>0</v>
      </c>
      <c r="K43" s="99">
        <f>SUM('Therapy data entry'!I45:XFD45)</f>
        <v>0</v>
      </c>
      <c r="L43" s="103" t="e">
        <f>IF(AND((E43="Yes"),NOT(F43=""),G43="Yes",Q43="", R43=""),"Yes",IF(AND((E43="No"),F43="",Q43="", R43=""),"Yes","No because "))</f>
        <v>#VALUE!</v>
      </c>
      <c r="M43" s="104" t="e">
        <f>DAY(C43)&amp;"/"&amp;MONTH(C43)&amp;"/"&amp;YEAR(C43)</f>
        <v>#VALUE!</v>
      </c>
      <c r="N43" s="105" t="str">
        <f>IF(F43="","",F43-M43+1)</f>
        <v/>
      </c>
      <c r="O43" s="99" t="e">
        <f>IF(NOT(R43=""),R43,IF(NOT(Q43=""),Q43,IF(NOT(G43="Yes"),"Days therapy received outside therapy timeframe",IF(NOT(OR(E43="Yes",E43="No")),"Data not entered yet",""))))</f>
        <v>#VALUE!</v>
      </c>
      <c r="P43" s="106"/>
      <c r="Q43" s="107" t="e">
        <f>IF(N43&lt;H43,"Too many therapy days entered",
IF(IFERROR(MAX(_xlfn._xlws.FILTER('Therapy data entry'!$I$6:$CV$6,_xlfn.BYCOL('Therapy data entry'!I43:CV45,_xlfn.LAMBDA(_xlpm.col,MAX(_xlpm.col)&gt;0)))),0)&gt;F43,
"Therapy entered after discharge date",
IF(IFERROR(MIN(_xlfn._xlws.FILTER('Therapy data entry'!$I$6:$CV$6,_xlfn.BYCOL('Therapy data entry'!I43:CV45,_xlfn.LAMBDA(_xlpm.col,MAX(_xlpm.col)&gt;0)))),"")&lt; VALUE(M43),
"Therapy cannot be entered before admission date",
""
)
))</f>
        <v>#VALUE!</v>
      </c>
      <c r="R43" s="107" t="str">
        <f>IF(AND((OR(E43="",E43="No")),F43="",H43=0,I43=0),"", IF(AND(E43="Yes",NOT(F43="")),"","Eligibility for therapy and therapy days/end date not consistent"))</f>
        <v/>
      </c>
      <c r="S43" s="108">
        <f>'Therapy data entry'!$I$6</f>
        <v>45566</v>
      </c>
      <c r="T43" s="109" t="str">
        <f>IF(OR(H43=0,F43=""),"", IFERROR(MATCH(9.99999999999999E+307, 'Therapy data entry'!I43:CV45, 1) - 1, ""))</f>
        <v/>
      </c>
      <c r="U43" s="110" t="str">
        <f>IF(T43="","",S43+T43)</f>
        <v/>
      </c>
      <c r="V43" s="107" t="str">
        <f>IF(U43="","",IF(U43&gt;F43,"Date therapy given outside therapy timeframe",""))</f>
        <v/>
      </c>
      <c r="W43" s="111" t="str">
        <f>IF('Therapy data entry'!AK43="","",'Therapy data entry'!AK43)</f>
        <v/>
      </c>
    </row>
    <row r="44" spans="1:23" ht="17.25" hidden="1" thickBot="1" x14ac:dyDescent="0.35">
      <c r="A44" s="227"/>
      <c r="B44" s="31"/>
      <c r="C44" s="230"/>
      <c r="D44" s="32"/>
      <c r="E44" s="71"/>
      <c r="F44" s="45"/>
      <c r="G44" s="74"/>
      <c r="H44" s="32" cm="1">
        <f t="array" ref="H44">SUM(--(_xlfn.BYCOL('Therapy data entry'!I44:CV46, _xlfn.LAMBDA(_xlpm.col, MAX(_xlpm.col) &gt; 0))))</f>
        <v>0</v>
      </c>
      <c r="I44" s="32">
        <f>SUM('Therapy data entry'!I44:CV46)</f>
        <v>0</v>
      </c>
      <c r="J44" s="32"/>
      <c r="K44" s="32"/>
      <c r="L44" s="47"/>
      <c r="M44" s="33"/>
      <c r="N44" s="34"/>
      <c r="O44" s="32"/>
      <c r="P44" s="35"/>
      <c r="Q44" s="107" t="str">
        <f>IF(N44&lt;H44,"Too many therapy days entered",
IF(IFERROR(MAX(_xlfn._xlws.FILTER('Therapy data entry'!$I$6:$CV$6,_xlfn.BYCOL('Therapy data entry'!I44:CV46,_xlfn.LAMBDA(_xlpm.col,MAX(_xlpm.col)&gt;0)))),0)&gt;F44,
"Therapy entered after discharge date",
IF(IFERROR(MIN(_xlfn._xlws.FILTER('Therapy data entry'!$I$6:$CV$6,_xlfn.BYCOL('Therapy data entry'!I44:CV46,_xlfn.LAMBDA(_xlpm.col,MAX(_xlpm.col)&gt;0)))),"")&lt; VALUE(M44),
"Therapy cannot be entered before admission date",
""
)
))</f>
        <v/>
      </c>
      <c r="R44" s="36"/>
      <c r="S44" s="46"/>
      <c r="T44" s="109" t="str">
        <f>IF(OR(H44=0,F44=""),"", IFERROR(MATCH(9.99999999999999E+307, 'Therapy data entry'!I44:CV46, 1) - 1, ""))</f>
        <v/>
      </c>
      <c r="U44" s="37"/>
      <c r="V44" s="36"/>
      <c r="W44" s="55"/>
    </row>
    <row r="45" spans="1:23" ht="17.25" hidden="1" thickBot="1" x14ac:dyDescent="0.35">
      <c r="A45" s="227"/>
      <c r="B45" s="31"/>
      <c r="C45" s="230"/>
      <c r="D45" s="32"/>
      <c r="E45" s="71"/>
      <c r="F45" s="45"/>
      <c r="G45" s="74"/>
      <c r="H45" s="32" cm="1">
        <f t="array" ref="H45">SUM(--(_xlfn.BYCOL('Therapy data entry'!I45:CV47, _xlfn.LAMBDA(_xlpm.col, MAX(_xlpm.col) &gt; 0))))</f>
        <v>0</v>
      </c>
      <c r="I45" s="32">
        <f>SUM('Therapy data entry'!I45:CV47)</f>
        <v>0</v>
      </c>
      <c r="J45" s="32"/>
      <c r="K45" s="32"/>
      <c r="L45" s="47"/>
      <c r="M45" s="33"/>
      <c r="N45" s="34"/>
      <c r="O45" s="32"/>
      <c r="P45" s="35"/>
      <c r="Q45" s="107" t="str">
        <f>IF(N45&lt;H45,"Too many therapy days entered",
IF(IFERROR(MAX(_xlfn._xlws.FILTER('Therapy data entry'!$I$6:$CV$6,_xlfn.BYCOL('Therapy data entry'!I45:CV47,_xlfn.LAMBDA(_xlpm.col,MAX(_xlpm.col)&gt;0)))),0)&gt;F45,
"Therapy entered after discharge date",
IF(IFERROR(MIN(_xlfn._xlws.FILTER('Therapy data entry'!$I$6:$CV$6,_xlfn.BYCOL('Therapy data entry'!I45:CV47,_xlfn.LAMBDA(_xlpm.col,MAX(_xlpm.col)&gt;0)))),"")&lt; VALUE(M45),
"Therapy cannot be entered before admission date",
""
)
))</f>
        <v/>
      </c>
      <c r="R45" s="36"/>
      <c r="S45" s="46"/>
      <c r="T45" s="109" t="str">
        <f>IF(OR(H45=0,F45=""),"", IFERROR(MATCH(9.99999999999999E+307, 'Therapy data entry'!I45:CV47, 1) - 1, ""))</f>
        <v/>
      </c>
      <c r="U45" s="37"/>
      <c r="V45" s="36"/>
      <c r="W45" s="55"/>
    </row>
    <row r="46" spans="1:23" ht="17.25" thickBot="1" x14ac:dyDescent="0.35">
      <c r="A46" s="227"/>
      <c r="B46" s="54" t="str">
        <f>IF('Therapy data entry'!B44="","",'Therapy data entry'!B44)</f>
        <v/>
      </c>
      <c r="C46" s="230"/>
      <c r="D46" s="49" t="s">
        <v>52</v>
      </c>
      <c r="E46" s="72" t="str">
        <f>IF('Therapy data entry'!G46="","",'Therapy data entry'!G46)</f>
        <v>No</v>
      </c>
      <c r="F46" s="77" t="str">
        <f>IF((E46="Yes"),'Therapy data entry'!E43,"")</f>
        <v/>
      </c>
      <c r="G46" s="75" t="str">
        <f t="shared" ref="G46" si="13">IF(V46="","Yes","No")</f>
        <v>Yes</v>
      </c>
      <c r="H46" s="49" cm="1">
        <f t="array" ref="H46">SUM(--(_xlfn.BYCOL('Therapy data entry'!I46:CV48, _xlfn.LAMBDA(_xlpm.col, MAX(_xlpm.col) &gt; 0))))</f>
        <v>0</v>
      </c>
      <c r="I46" s="49">
        <f>SUM('Therapy data entry'!I46:CV48)</f>
        <v>0</v>
      </c>
      <c r="J46" s="49">
        <f>SUM('Therapy data entry'!I47:XFD47)</f>
        <v>0</v>
      </c>
      <c r="K46" s="49">
        <f>SUM('Therapy data entry'!I48:XFD48)</f>
        <v>0</v>
      </c>
      <c r="L46" s="51" t="e">
        <f>IF(AND((E46="Yes"),NOT(F46=""),G46="Yes",Q46="", R46=""),"Yes",IF(AND((E46="No"),F46="",Q46="", R46=""),"Yes","No because "))</f>
        <v>#VALUE!</v>
      </c>
      <c r="M46" s="33" t="e">
        <f>DAY(C43)&amp;"/"&amp;MONTH(C43)&amp;"/"&amp;YEAR(C43)</f>
        <v>#VALUE!</v>
      </c>
      <c r="N46" s="34" t="str">
        <f>IF(F46="","",F46-M46+1)</f>
        <v/>
      </c>
      <c r="O46" s="49" t="e">
        <f>IF(NOT(R46=""),R46,IF(NOT(Q46=""),Q46,IF(NOT(G46="Yes"),"Days therapy received outside therapy timeframe",IF(NOT(OR(E46="Yes",E46="No")),"Data not entered yet",""))))</f>
        <v>#VALUE!</v>
      </c>
      <c r="P46" s="52"/>
      <c r="Q46" s="107" t="e">
        <f>IF(N46&lt;H46,"Too many therapy days entered",
IF(IFERROR(MAX(_xlfn._xlws.FILTER('Therapy data entry'!$I$6:$CV$6,_xlfn.BYCOL('Therapy data entry'!I46:CV48,_xlfn.LAMBDA(_xlpm.col,MAX(_xlpm.col)&gt;0)))),0)&gt;F46,
"Therapy entered after discharge date",
IF(IFERROR(MIN(_xlfn._xlws.FILTER('Therapy data entry'!$I$6:$CV$6,_xlfn.BYCOL('Therapy data entry'!I46:CV48,_xlfn.LAMBDA(_xlpm.col,MAX(_xlpm.col)&gt;0)))),"")&lt; VALUE(M46),
"Therapy cannot be entered before admission date",
""
)
))</f>
        <v>#VALUE!</v>
      </c>
      <c r="R46" s="53" t="str">
        <f>IF(AND((OR(E46="",E46="No")),F46="",H46=0,I46=0),"", IF(AND(E46="Yes",NOT(F46="")),"","Eligibility for therapy and therapy days/end date not consistent"))</f>
        <v/>
      </c>
      <c r="S46" s="46">
        <f>'Therapy data entry'!$I$6</f>
        <v>45566</v>
      </c>
      <c r="T46" s="109" t="str">
        <f>IF(OR(H46=0,F46=""),"", IFERROR(MATCH(9.99999999999999E+307, 'Therapy data entry'!I46:CV48, 1) - 1, ""))</f>
        <v/>
      </c>
      <c r="U46" s="37" t="str">
        <f t="shared" ref="U46" si="14">IF(T46="","",S46+T46)</f>
        <v/>
      </c>
      <c r="V46" s="36" t="str">
        <f>IF(U46="","",IF(U46&gt;F46,"Date therapy given outside therapy timeframe",""))</f>
        <v/>
      </c>
      <c r="W46" s="56" t="str">
        <f>IF('Therapy data entry'!AK46="","",'Therapy data entry'!AK46)</f>
        <v/>
      </c>
    </row>
    <row r="47" spans="1:23" ht="17.25" hidden="1" thickBot="1" x14ac:dyDescent="0.35">
      <c r="A47" s="227"/>
      <c r="B47" s="44"/>
      <c r="C47" s="230"/>
      <c r="D47" s="49"/>
      <c r="E47" s="72"/>
      <c r="F47" s="77"/>
      <c r="G47" s="75"/>
      <c r="H47" s="49" cm="1">
        <f t="array" ref="H47">SUM(--(_xlfn.BYCOL('Therapy data entry'!I47:CV49, _xlfn.LAMBDA(_xlpm.col, MAX(_xlpm.col) &gt; 0))))</f>
        <v>0</v>
      </c>
      <c r="I47" s="49">
        <f>SUM('Therapy data entry'!I47:CV49)</f>
        <v>0</v>
      </c>
      <c r="J47" s="49"/>
      <c r="K47" s="49"/>
      <c r="L47" s="51"/>
      <c r="M47" s="50"/>
      <c r="N47" s="34"/>
      <c r="O47" s="49"/>
      <c r="P47" s="52"/>
      <c r="Q47" s="107" t="str">
        <f>IF(N47&lt;H47,"Too many therapy days entered",
IF(IFERROR(MAX(_xlfn._xlws.FILTER('Therapy data entry'!$I$6:$CV$6,_xlfn.BYCOL('Therapy data entry'!I47:CV49,_xlfn.LAMBDA(_xlpm.col,MAX(_xlpm.col)&gt;0)))),0)&gt;F47,
"Therapy entered after discharge date",
IF(IFERROR(MIN(_xlfn._xlws.FILTER('Therapy data entry'!$I$6:$CV$6,_xlfn.BYCOL('Therapy data entry'!I47:CV49,_xlfn.LAMBDA(_xlpm.col,MAX(_xlpm.col)&gt;0)))),"")&lt; VALUE(M47),
"Therapy cannot be entered before admission date",
""
)
))</f>
        <v/>
      </c>
      <c r="R47" s="36"/>
      <c r="S47" s="46"/>
      <c r="T47" s="109" t="str">
        <f>IF(OR(H47=0,F47=""),"", IFERROR(MATCH(9.99999999999999E+307, 'Therapy data entry'!I47:CV49, 1) - 1, ""))</f>
        <v/>
      </c>
      <c r="U47" s="37"/>
      <c r="V47" s="36"/>
      <c r="W47" s="56"/>
    </row>
    <row r="48" spans="1:23" ht="16.5" hidden="1" customHeight="1" x14ac:dyDescent="0.3">
      <c r="A48" s="227"/>
      <c r="B48" s="44"/>
      <c r="C48" s="230"/>
      <c r="D48" s="49"/>
      <c r="E48" s="72"/>
      <c r="F48" s="77"/>
      <c r="G48" s="75"/>
      <c r="H48" s="49" cm="1">
        <f t="array" ref="H48">SUM(--(_xlfn.BYCOL('Therapy data entry'!I48:CV50, _xlfn.LAMBDA(_xlpm.col, MAX(_xlpm.col) &gt; 0))))</f>
        <v>0</v>
      </c>
      <c r="I48" s="49">
        <f>SUM('Therapy data entry'!I48:CV50)</f>
        <v>0</v>
      </c>
      <c r="J48" s="49"/>
      <c r="K48" s="49"/>
      <c r="L48" s="51"/>
      <c r="M48" s="50"/>
      <c r="N48" s="34"/>
      <c r="O48" s="49"/>
      <c r="P48" s="52"/>
      <c r="Q48" s="107" t="str">
        <f>IF(N48&lt;H48,"Too many therapy days entered",
IF(IFERROR(MAX(_xlfn._xlws.FILTER('Therapy data entry'!$I$6:$CV$6,_xlfn.BYCOL('Therapy data entry'!I48:CV50,_xlfn.LAMBDA(_xlpm.col,MAX(_xlpm.col)&gt;0)))),0)&gt;F48,
"Therapy entered after discharge date",
IF(IFERROR(MIN(_xlfn._xlws.FILTER('Therapy data entry'!$I$6:$CV$6,_xlfn.BYCOL('Therapy data entry'!I48:CV50,_xlfn.LAMBDA(_xlpm.col,MAX(_xlpm.col)&gt;0)))),"")&lt; VALUE(M48),
"Therapy cannot be entered before admission date",
""
)
))</f>
        <v/>
      </c>
      <c r="R48" s="36"/>
      <c r="S48" s="46"/>
      <c r="T48" s="109" t="str">
        <f>IF(OR(H48=0,F48=""),"", IFERROR(MATCH(9.99999999999999E+307, 'Therapy data entry'!I48:CV50, 1) - 1, ""))</f>
        <v/>
      </c>
      <c r="U48" s="37"/>
      <c r="V48" s="36"/>
      <c r="W48" s="56"/>
    </row>
    <row r="49" spans="1:23" ht="16.5" customHeight="1" thickBot="1" x14ac:dyDescent="0.35">
      <c r="A49" s="227"/>
      <c r="B49" s="31" t="s">
        <v>21</v>
      </c>
      <c r="C49" s="230"/>
      <c r="D49" s="38" t="s">
        <v>53</v>
      </c>
      <c r="E49" s="73" t="str">
        <f>IF('Therapy data entry'!G49="","",'Therapy data entry'!G49)</f>
        <v>No</v>
      </c>
      <c r="F49" s="78" t="str">
        <f>IF((E49="Yes"),'Therapy data entry'!E43,"")</f>
        <v/>
      </c>
      <c r="G49" s="76" t="str">
        <f t="shared" ref="G49" si="15">IF(V49="","Yes","No")</f>
        <v>Yes</v>
      </c>
      <c r="H49" s="38" cm="1">
        <f t="array" ref="H49">SUM(--(_xlfn.BYCOL('Therapy data entry'!I49:CV51, _xlfn.LAMBDA(_xlpm.col, MAX(_xlpm.col) &gt; 0))))</f>
        <v>0</v>
      </c>
      <c r="I49" s="38">
        <f>SUM('Therapy data entry'!I49:CV51)</f>
        <v>0</v>
      </c>
      <c r="J49" s="38">
        <f>SUM('Therapy data entry'!I50:XFD50)</f>
        <v>0</v>
      </c>
      <c r="K49" s="38">
        <f>SUM('Therapy data entry'!I51:XFD51)</f>
        <v>0</v>
      </c>
      <c r="L49" s="69" t="e">
        <f>IF(AND((E49="Yes"),NOT(F49=""),G49="Yes",Q49="", R49=""),"Yes",IF(AND((E49="No"),F49="",Q49="", R49=""),"Yes","No because "))</f>
        <v>#VALUE!</v>
      </c>
      <c r="M49" s="33" t="e">
        <f>DAY(C43)&amp;"/"&amp;MONTH(C43)&amp;"/"&amp;YEAR(C43)</f>
        <v>#VALUE!</v>
      </c>
      <c r="N49" s="34" t="str">
        <f>IF(F49="","",F49-M49+1)</f>
        <v/>
      </c>
      <c r="O49" s="38" t="e">
        <f>IF(NOT(R49=""),R49,IF(NOT(Q49=""),Q49,IF(NOT(G49="Yes"),"Days therapy received outside therapy timeframe",IF(NOT(OR(E49="Yes",E49="No")),"Data not entered yet",""))))</f>
        <v>#VALUE!</v>
      </c>
      <c r="P49" s="39"/>
      <c r="Q49" s="107" t="e">
        <f>IF(N49&lt;H49,"Too many therapy days entered",
IF(IFERROR(MAX(_xlfn._xlws.FILTER('Therapy data entry'!$I$6:$CV$6,_xlfn.BYCOL('Therapy data entry'!I49:CV51,_xlfn.LAMBDA(_xlpm.col,MAX(_xlpm.col)&gt;0)))),0)&gt;F49,
"Therapy entered after discharge date",
IF(IFERROR(MIN(_xlfn._xlws.FILTER('Therapy data entry'!$I$6:$CV$6,_xlfn.BYCOL('Therapy data entry'!I49:CV51,_xlfn.LAMBDA(_xlpm.col,MAX(_xlpm.col)&gt;0)))),"")&lt; VALUE(M49),
"Therapy cannot be entered before admission date",
""
)
))</f>
        <v>#VALUE!</v>
      </c>
      <c r="R49" s="36" t="str">
        <f>IF(AND((OR(E49="",E49="No")),F49="",H49=0,I49=0),"", IF(AND(E49="Yes",NOT(F49="")),"","Eligibility for therapy and therapy days/end date not consistent"))</f>
        <v/>
      </c>
      <c r="S49" s="46">
        <f>'Therapy data entry'!$I$6</f>
        <v>45566</v>
      </c>
      <c r="T49" s="109" t="str">
        <f>IF(OR(H49=0,F49=""),"", IFERROR(MATCH(9.99999999999999E+307, 'Therapy data entry'!I49:CV51, 1) - 1, ""))</f>
        <v/>
      </c>
      <c r="U49" s="37" t="str">
        <f t="shared" ref="U49" si="16">IF(T49="","",S49+T49)</f>
        <v/>
      </c>
      <c r="V49" s="36" t="str">
        <f>IF(U49="","",IF(U49&gt;F49,"Date therapy given outside therapy timeframe",""))</f>
        <v/>
      </c>
      <c r="W49" s="57" t="str">
        <f>IF('Therapy data entry'!AK49="","",'Therapy data entry'!AK49)</f>
        <v/>
      </c>
    </row>
    <row r="50" spans="1:23" ht="16.5" hidden="1" customHeight="1" x14ac:dyDescent="0.3">
      <c r="A50" s="227"/>
      <c r="B50" s="31"/>
      <c r="C50" s="230"/>
      <c r="D50" s="38"/>
      <c r="E50" s="73"/>
      <c r="F50" s="78"/>
      <c r="G50" s="76"/>
      <c r="H50" s="38" cm="1">
        <f t="array" ref="H50">SUM(--(_xlfn.BYCOL('Therapy data entry'!I50:CV52, _xlfn.LAMBDA(_xlpm.col, MAX(_xlpm.col) &gt; 0))))</f>
        <v>0</v>
      </c>
      <c r="I50" s="38">
        <f>SUM('Therapy data entry'!I50:CV52)</f>
        <v>0</v>
      </c>
      <c r="J50" s="38"/>
      <c r="K50" s="38"/>
      <c r="L50" s="69"/>
      <c r="M50" s="33"/>
      <c r="N50" s="34"/>
      <c r="O50" s="38"/>
      <c r="P50" s="39"/>
      <c r="Q50" s="107" t="str">
        <f>IF(N50&lt;H50,"Too many therapy days entered",
IF(IFERROR(MAX(_xlfn._xlws.FILTER('Therapy data entry'!$I$6:$CV$6,_xlfn.BYCOL('Therapy data entry'!I50:CV52,_xlfn.LAMBDA(_xlpm.col,MAX(_xlpm.col)&gt;0)))),0)&gt;F50,
"Therapy entered after discharge date",
IF(IFERROR(MIN(_xlfn._xlws.FILTER('Therapy data entry'!$I$6:$CV$6,_xlfn.BYCOL('Therapy data entry'!I50:CV52,_xlfn.LAMBDA(_xlpm.col,MAX(_xlpm.col)&gt;0)))),"")&lt; VALUE(M50),
"Therapy cannot be entered before admission date",
""
)
))</f>
        <v/>
      </c>
      <c r="R50" s="36"/>
      <c r="S50" s="46"/>
      <c r="T50" s="109" t="str">
        <f>IF(OR(H50=0,F50=""),"", IFERROR(MATCH(9.99999999999999E+307, 'Therapy data entry'!I50:CV52, 1) - 1, ""))</f>
        <v/>
      </c>
      <c r="U50" s="37"/>
      <c r="V50" s="36"/>
      <c r="W50" s="57"/>
    </row>
    <row r="51" spans="1:23" ht="17.25" hidden="1" thickBot="1" x14ac:dyDescent="0.35">
      <c r="A51" s="227"/>
      <c r="B51" s="31"/>
      <c r="C51" s="230"/>
      <c r="D51" s="38"/>
      <c r="E51" s="73"/>
      <c r="F51" s="78"/>
      <c r="G51" s="76"/>
      <c r="H51" s="38" cm="1">
        <f t="array" ref="H51">SUM(--(_xlfn.BYCOL('Therapy data entry'!I51:CV53, _xlfn.LAMBDA(_xlpm.col, MAX(_xlpm.col) &gt; 0))))</f>
        <v>0</v>
      </c>
      <c r="I51" s="38">
        <f>SUM('Therapy data entry'!I51:CV53)</f>
        <v>0</v>
      </c>
      <c r="J51" s="38"/>
      <c r="K51" s="38"/>
      <c r="L51" s="69"/>
      <c r="M51" s="33"/>
      <c r="N51" s="34"/>
      <c r="O51" s="38"/>
      <c r="P51" s="39"/>
      <c r="Q51" s="107" t="str">
        <f>IF(N51&lt;H51,"Too many therapy days entered",
IF(IFERROR(MAX(_xlfn._xlws.FILTER('Therapy data entry'!$I$6:$CV$6,_xlfn.BYCOL('Therapy data entry'!I51:CV53,_xlfn.LAMBDA(_xlpm.col,MAX(_xlpm.col)&gt;0)))),0)&gt;F51,
"Therapy entered after discharge date",
IF(IFERROR(MIN(_xlfn._xlws.FILTER('Therapy data entry'!$I$6:$CV$6,_xlfn.BYCOL('Therapy data entry'!I51:CV53,_xlfn.LAMBDA(_xlpm.col,MAX(_xlpm.col)&gt;0)))),"")&lt; VALUE(M51),
"Therapy cannot be entered before admission date",
""
)
))</f>
        <v/>
      </c>
      <c r="R51" s="36"/>
      <c r="S51" s="46"/>
      <c r="T51" s="109" t="str">
        <f>IF(OR(H51=0,F51=""),"", IFERROR(MATCH(9.99999999999999E+307, 'Therapy data entry'!I51:CV53, 1) - 1, ""))</f>
        <v/>
      </c>
      <c r="U51" s="37"/>
      <c r="V51" s="36"/>
      <c r="W51" s="57"/>
    </row>
    <row r="52" spans="1:23" ht="16.5" customHeight="1" thickBot="1" x14ac:dyDescent="0.35">
      <c r="A52" s="227"/>
      <c r="B52" s="135" t="str">
        <f>IF('Therapy data entry'!B46="","",'Therapy data entry'!B46)</f>
        <v/>
      </c>
      <c r="C52" s="230"/>
      <c r="D52" s="152" t="s">
        <v>54</v>
      </c>
      <c r="E52" s="152" t="str">
        <f>IF('Therapy data entry'!G52="","",'Therapy data entry'!G52)</f>
        <v>No</v>
      </c>
      <c r="F52" s="153" t="str">
        <f>IF((E52="Yes"),'Therapy data entry'!E43,"")</f>
        <v/>
      </c>
      <c r="G52" s="154" t="str">
        <f t="shared" ref="G52" si="17">IF(V52="","Yes","No")</f>
        <v>Yes</v>
      </c>
      <c r="H52" s="70" cm="1">
        <f t="array" ref="H52">SUM(--(_xlfn.BYCOL('Therapy data entry'!I52:CV54, _xlfn.LAMBDA(_xlpm.col, MAX(_xlpm.col) &gt; 0))))</f>
        <v>0</v>
      </c>
      <c r="I52" s="150">
        <f>SUM('Therapy data entry'!I52:CV54)</f>
        <v>0</v>
      </c>
      <c r="J52" s="152">
        <f>SUM('Therapy data entry'!I53:XFD53)</f>
        <v>0</v>
      </c>
      <c r="K52" s="152">
        <f>SUM('Therapy data entry'!I54:XFD54)</f>
        <v>0</v>
      </c>
      <c r="L52" s="155" t="e">
        <f>IF(AND((E52="Yes"),NOT(F52=""),G52="Yes",Q52="", R52=""),"Yes",IF(AND((E52="No"),F52="",Q52="", R52=""),"Yes","No because "))</f>
        <v>#VALUE!</v>
      </c>
      <c r="M52" s="156" t="e">
        <f>DAY(C43)&amp;"/"&amp;MONTH(C43)&amp;"/"&amp;YEAR(C43)</f>
        <v>#VALUE!</v>
      </c>
      <c r="N52" s="157" t="str">
        <f>IF(F52="","",F52-M52+1)</f>
        <v/>
      </c>
      <c r="O52" s="158" t="e">
        <f>IF(NOT(R52=""),R52,IF(NOT(Q52=""),Q52,IF(NOT(G52="Yes"),"Days therapy received outside therapy timeframe",IF(NOT(OR(E52="Yes",E52="No")),"Data not entered yet",""))))</f>
        <v>#VALUE!</v>
      </c>
      <c r="P52" s="164"/>
      <c r="Q52" s="107" t="e">
        <f>IF(N52&lt;H52,"Too many therapy days entered",
IF(IFERROR(MAX(_xlfn._xlws.FILTER('Therapy data entry'!$I$6:$CV$6,_xlfn.BYCOL('Therapy data entry'!I52:CV54,_xlfn.LAMBDA(_xlpm.col,MAX(_xlpm.col)&gt;0)))),0)&gt;F52,
"Therapy entered after discharge date",
IF(IFERROR(MIN(_xlfn._xlws.FILTER('Therapy data entry'!$I$6:$CV$6,_xlfn.BYCOL('Therapy data entry'!I52:CV54,_xlfn.LAMBDA(_xlpm.col,MAX(_xlpm.col)&gt;0)))),"")&lt; VALUE(M52),
"Therapy cannot be entered before admission date",
""
)
))</f>
        <v>#VALUE!</v>
      </c>
      <c r="R52" s="159" t="str">
        <f>IF(AND((OR(E52="",E52="No")),F52="",H52=0,I52=0),"", IF(AND(E52="Yes",NOT(F52="")),"","Eligibility for therapy and therapy days/end date not consistent"))</f>
        <v/>
      </c>
      <c r="S52" s="160">
        <f>'Therapy data entry'!$I$6</f>
        <v>45566</v>
      </c>
      <c r="T52" s="109" t="str">
        <f>IF(OR(H52=0,F52=""),"", IFERROR(MATCH(9.99999999999999E+307, 'Therapy data entry'!I52:CV54, 1) - 1, ""))</f>
        <v/>
      </c>
      <c r="U52" s="159" t="str">
        <f t="shared" ref="U52" si="18">IF(T52="","",S52+T52)</f>
        <v/>
      </c>
      <c r="V52" s="159" t="str">
        <f>IF(U52="","",IF(U52&gt;F52,"Date therapy given outside therapy timeframe",""))</f>
        <v/>
      </c>
      <c r="W52" s="161"/>
    </row>
    <row r="53" spans="1:23" ht="16.5" hidden="1" customHeight="1" x14ac:dyDescent="0.3">
      <c r="A53" s="227"/>
      <c r="B53" s="151"/>
      <c r="C53" s="230"/>
      <c r="D53" s="145"/>
      <c r="E53" s="145"/>
      <c r="F53" s="146"/>
      <c r="G53" s="147"/>
      <c r="H53" s="181" cm="1">
        <f t="array" ref="H53">SUM(--(_xlfn.BYCOL('Therapy data entry'!I53:CV55, _xlfn.LAMBDA(_xlpm.col, MAX(_xlpm.col) &gt; 0))))</f>
        <v>0</v>
      </c>
      <c r="I53" s="99">
        <f>SUM('Therapy data entry'!I53:CV55)</f>
        <v>0</v>
      </c>
      <c r="J53" s="145"/>
      <c r="K53" s="145"/>
      <c r="L53" s="148"/>
      <c r="M53" s="149"/>
      <c r="N53" s="34"/>
      <c r="O53" s="150"/>
      <c r="P53" s="148"/>
      <c r="Q53" s="107" t="str">
        <f>IF(N53&lt;H53,"Too many therapy days entered",
IF(IFERROR(MAX(_xlfn._xlws.FILTER('Therapy data entry'!$I$6:$CV$6,_xlfn.BYCOL('Therapy data entry'!I53:CV55,_xlfn.LAMBDA(_xlpm.col,MAX(_xlpm.col)&gt;0)))),0)&gt;F53,
"Therapy entered after discharge date",
IF(IFERROR(MIN(_xlfn._xlws.FILTER('Therapy data entry'!$I$6:$CV$6,_xlfn.BYCOL('Therapy data entry'!I53:CV55,_xlfn.LAMBDA(_xlpm.col,MAX(_xlpm.col)&gt;0)))),"")&lt; VALUE(M53),
"Therapy cannot be entered before admission date",
""
)
))</f>
        <v/>
      </c>
      <c r="R53" s="53"/>
      <c r="S53" s="46"/>
      <c r="T53" s="109" t="str">
        <f>IF(OR(H53=0,F53=""),"", IFERROR(MATCH(9.99999999999999E+307, 'Therapy data entry'!I53:CV55, 1) - 1, ""))</f>
        <v/>
      </c>
      <c r="U53" s="53"/>
      <c r="V53" s="53"/>
      <c r="W53" s="163"/>
    </row>
    <row r="54" spans="1:23" ht="17.25" hidden="1" customHeight="1" thickBot="1" x14ac:dyDescent="0.35">
      <c r="A54" s="228"/>
      <c r="B54" s="162"/>
      <c r="C54" s="231"/>
      <c r="D54" s="65"/>
      <c r="E54" s="65"/>
      <c r="F54" s="79"/>
      <c r="G54" s="112"/>
      <c r="H54" s="70" cm="1">
        <f t="array" ref="H54">SUM(--(_xlfn.BYCOL('Therapy data entry'!I54:CV56, _xlfn.LAMBDA(_xlpm.col, MAX(_xlpm.col) &gt; 0))))</f>
        <v>0</v>
      </c>
      <c r="I54" s="99">
        <f>SUM('Therapy data entry'!I54:CV56)</f>
        <v>0</v>
      </c>
      <c r="J54" s="65"/>
      <c r="K54" s="65"/>
      <c r="L54" s="67"/>
      <c r="M54" s="66"/>
      <c r="N54" s="58"/>
      <c r="O54" s="70"/>
      <c r="P54" s="67"/>
      <c r="Q54" s="107" t="str">
        <f>IF(N54&lt;H54,"Too many therapy days entered",
IF(IFERROR(MAX(_xlfn._xlws.FILTER('Therapy data entry'!$I$6:$CV$6,_xlfn.BYCOL('Therapy data entry'!I54:CV56,_xlfn.LAMBDA(_xlpm.col,MAX(_xlpm.col)&gt;0)))),0)&gt;F54,
"Therapy entered after discharge date",
IF(IFERROR(MIN(_xlfn._xlws.FILTER('Therapy data entry'!$I$6:$CV$6,_xlfn.BYCOL('Therapy data entry'!I54:CV56,_xlfn.LAMBDA(_xlpm.col,MAX(_xlpm.col)&gt;0)))),"")&lt; VALUE(M54),
"Therapy cannot be entered before admission date",
""
)
))</f>
        <v/>
      </c>
      <c r="R54" s="59"/>
      <c r="S54" s="60"/>
      <c r="T54" s="109" t="str">
        <f>IF(OR(H54=0,F54=""),"", IFERROR(MATCH(9.99999999999999E+307, 'Therapy data entry'!I54:CV56, 1) - 1, ""))</f>
        <v/>
      </c>
      <c r="U54" s="59"/>
      <c r="V54" s="59"/>
      <c r="W54" s="68"/>
    </row>
    <row r="55" spans="1:23" ht="17.25" thickBot="1" x14ac:dyDescent="0.35">
      <c r="A55" s="226" t="str">
        <f>IF(AND('Therapy data entry'!A55="",'Therapy data entry'!D55=""),"",IF(AND(NOT('Therapy data entry'!D55=""),'Therapy data entry'!A55=""),"SSNAP ID not entered",'Therapy data entry'!A55))</f>
        <v/>
      </c>
      <c r="B55" s="98" t="s">
        <v>17</v>
      </c>
      <c r="C55" s="229" t="str">
        <f>IF('Therapy data entry'!D55="","",'Therapy data entry'!D55)</f>
        <v/>
      </c>
      <c r="D55" s="99" t="s">
        <v>51</v>
      </c>
      <c r="E55" s="100" t="str">
        <f>IF('Therapy data entry'!G55="","",'Therapy data entry'!G55)</f>
        <v>No</v>
      </c>
      <c r="F55" s="101" t="str">
        <f>IF((E55="Yes"),'Therapy data entry'!E55,"")</f>
        <v/>
      </c>
      <c r="G55" s="102" t="str">
        <f t="shared" ref="G55" si="19">IF(V55="","Yes","No")</f>
        <v>Yes</v>
      </c>
      <c r="H55" s="32" cm="1">
        <f t="array" ref="H55">SUM(--(_xlfn.BYCOL('Therapy data entry'!I55:CV57, _xlfn.LAMBDA(_xlpm.col, MAX(_xlpm.col) &gt; 0))))</f>
        <v>0</v>
      </c>
      <c r="I55" s="32">
        <f>SUM('Therapy data entry'!I55:CV57)</f>
        <v>0</v>
      </c>
      <c r="J55" s="99">
        <f>SUM('Therapy data entry'!I56:XFD56)</f>
        <v>0</v>
      </c>
      <c r="K55" s="99">
        <f>SUM('Therapy data entry'!I57:XFD57)</f>
        <v>0</v>
      </c>
      <c r="L55" s="103" t="e">
        <f t="shared" ref="L55" si="20">IF(AND((E55="Yes"),NOT(F55=""),G55="Yes",Q55="", R55=""),"Yes",IF(AND((E55="No"),F55="",Q55="", R55=""),"Yes","No because "))</f>
        <v>#VALUE!</v>
      </c>
      <c r="M55" s="104" t="e">
        <f t="shared" ref="M55" si="21">DAY(C55)&amp;"/"&amp;MONTH(C55)&amp;"/"&amp;YEAR(C55)</f>
        <v>#VALUE!</v>
      </c>
      <c r="N55" s="105" t="str">
        <f t="shared" ref="N55" si="22">IF(F55="","",F55-M55+1)</f>
        <v/>
      </c>
      <c r="O55" s="99" t="e">
        <f t="shared" ref="O55" si="23">IF(NOT(R55=""),R55,IF(NOT(Q55=""),Q55,IF(NOT(G55="Yes"),"Days therapy received outside therapy timeframe",IF(NOT(OR(E55="Yes",E55="No")),"Data not entered yet",""))))</f>
        <v>#VALUE!</v>
      </c>
      <c r="P55" s="106"/>
      <c r="Q55" s="107" t="e">
        <f>IF(N55&lt;H55,"Too many therapy days entered",
IF(IFERROR(MAX(_xlfn._xlws.FILTER('Therapy data entry'!$I$6:$CV$6,_xlfn.BYCOL('Therapy data entry'!I55:CV57,_xlfn.LAMBDA(_xlpm.col,MAX(_xlpm.col)&gt;0)))),0)&gt;F55,
"Therapy entered after discharge date",
IF(IFERROR(MIN(_xlfn._xlws.FILTER('Therapy data entry'!$I$6:$CV$6,_xlfn.BYCOL('Therapy data entry'!I55:CV57,_xlfn.LAMBDA(_xlpm.col,MAX(_xlpm.col)&gt;0)))),"")&lt; VALUE(M55),
"Therapy cannot be entered before admission date",
""
)
))</f>
        <v>#VALUE!</v>
      </c>
      <c r="R55" s="107" t="str">
        <f t="shared" ref="R55" si="24">IF(AND((OR(E55="",E55="No")),F55="",H55=0,I55=0),"", IF(AND(E55="Yes",NOT(F55="")),"","Eligibility for therapy and therapy days/end date not consistent"))</f>
        <v/>
      </c>
      <c r="S55" s="108">
        <f>'Therapy data entry'!$I$6</f>
        <v>45566</v>
      </c>
      <c r="T55" s="109" t="str">
        <f>IF(OR(H55=0,F55=""),"", IFERROR(MATCH(9.99999999999999E+307, 'Therapy data entry'!I55:CV57, 1) - 1, ""))</f>
        <v/>
      </c>
      <c r="U55" s="110" t="str">
        <f t="shared" ref="U55" si="25">IF(T55="","",S55+T55)</f>
        <v/>
      </c>
      <c r="V55" s="107" t="str">
        <f t="shared" ref="V55" si="26">IF(U55="","",IF(U55&gt;F55,"Date therapy given outside therapy timeframe",""))</f>
        <v/>
      </c>
      <c r="W55" s="111" t="str">
        <f>IF('Therapy data entry'!AK55="","",'Therapy data entry'!AK55)</f>
        <v/>
      </c>
    </row>
    <row r="56" spans="1:23" ht="16.5" hidden="1" customHeight="1" x14ac:dyDescent="0.3">
      <c r="A56" s="227"/>
      <c r="B56" s="31"/>
      <c r="C56" s="230"/>
      <c r="D56" s="32"/>
      <c r="E56" s="71"/>
      <c r="F56" s="45"/>
      <c r="G56" s="74"/>
      <c r="H56" s="32" cm="1">
        <f t="array" ref="H56">SUM(--(_xlfn.BYCOL('Therapy data entry'!I56:CV58, _xlfn.LAMBDA(_xlpm.col, MAX(_xlpm.col) &gt; 0))))</f>
        <v>0</v>
      </c>
      <c r="I56" s="32">
        <f>SUM('Therapy data entry'!I56:CV58)</f>
        <v>0</v>
      </c>
      <c r="J56" s="32"/>
      <c r="K56" s="32"/>
      <c r="L56" s="47"/>
      <c r="M56" s="33"/>
      <c r="N56" s="34"/>
      <c r="O56" s="32"/>
      <c r="P56" s="35"/>
      <c r="Q56" s="107" t="str">
        <f>IF(N56&lt;H56,"Too many therapy days entered",
IF(IFERROR(MAX(_xlfn._xlws.FILTER('Therapy data entry'!$I$6:$CV$6,_xlfn.BYCOL('Therapy data entry'!I56:CV58,_xlfn.LAMBDA(_xlpm.col,MAX(_xlpm.col)&gt;0)))),0)&gt;F56,
"Therapy entered after discharge date",
IF(IFERROR(MIN(_xlfn._xlws.FILTER('Therapy data entry'!$I$6:$CV$6,_xlfn.BYCOL('Therapy data entry'!I56:CV58,_xlfn.LAMBDA(_xlpm.col,MAX(_xlpm.col)&gt;0)))),"")&lt; VALUE(M56),
"Therapy cannot be entered before admission date",
""
)
))</f>
        <v/>
      </c>
      <c r="R56" s="36"/>
      <c r="S56" s="46"/>
      <c r="T56" s="109" t="str">
        <f>IF(OR(H56=0,F56=""),"", IFERROR(MATCH(9.99999999999999E+307, 'Therapy data entry'!I56:CV58, 1) - 1, ""))</f>
        <v/>
      </c>
      <c r="U56" s="37"/>
      <c r="V56" s="36"/>
      <c r="W56" s="55"/>
    </row>
    <row r="57" spans="1:23" ht="16.5" hidden="1" customHeight="1" x14ac:dyDescent="0.3">
      <c r="A57" s="227"/>
      <c r="B57" s="31"/>
      <c r="C57" s="230"/>
      <c r="D57" s="32"/>
      <c r="E57" s="71"/>
      <c r="F57" s="45"/>
      <c r="G57" s="74"/>
      <c r="H57" s="32" cm="1">
        <f t="array" ref="H57">SUM(--(_xlfn.BYCOL('Therapy data entry'!I57:CV59, _xlfn.LAMBDA(_xlpm.col, MAX(_xlpm.col) &gt; 0))))</f>
        <v>0</v>
      </c>
      <c r="I57" s="32">
        <f>SUM('Therapy data entry'!I57:CV59)</f>
        <v>0</v>
      </c>
      <c r="J57" s="32"/>
      <c r="K57" s="32"/>
      <c r="L57" s="47"/>
      <c r="M57" s="33"/>
      <c r="N57" s="34"/>
      <c r="O57" s="32"/>
      <c r="P57" s="35"/>
      <c r="Q57" s="107" t="str">
        <f>IF(N57&lt;H57,"Too many therapy days entered",
IF(IFERROR(MAX(_xlfn._xlws.FILTER('Therapy data entry'!$I$6:$CV$6,_xlfn.BYCOL('Therapy data entry'!I57:CV59,_xlfn.LAMBDA(_xlpm.col,MAX(_xlpm.col)&gt;0)))),0)&gt;F57,
"Therapy entered after discharge date",
IF(IFERROR(MIN(_xlfn._xlws.FILTER('Therapy data entry'!$I$6:$CV$6,_xlfn.BYCOL('Therapy data entry'!I57:CV59,_xlfn.LAMBDA(_xlpm.col,MAX(_xlpm.col)&gt;0)))),"")&lt; VALUE(M57),
"Therapy cannot be entered before admission date",
""
)
))</f>
        <v/>
      </c>
      <c r="R57" s="36"/>
      <c r="S57" s="46"/>
      <c r="T57" s="109" t="str">
        <f>IF(OR(H57=0,F57=""),"", IFERROR(MATCH(9.99999999999999E+307, 'Therapy data entry'!I57:CV59, 1) - 1, ""))</f>
        <v/>
      </c>
      <c r="U57" s="37"/>
      <c r="V57" s="36"/>
      <c r="W57" s="55"/>
    </row>
    <row r="58" spans="1:23" ht="16.5" customHeight="1" thickBot="1" x14ac:dyDescent="0.35">
      <c r="A58" s="227"/>
      <c r="B58" s="54" t="str">
        <f>IF('Therapy data entry'!B56="","",'Therapy data entry'!B56)</f>
        <v/>
      </c>
      <c r="C58" s="230"/>
      <c r="D58" s="49" t="s">
        <v>52</v>
      </c>
      <c r="E58" s="72" t="str">
        <f>IF('Therapy data entry'!G58="","",'Therapy data entry'!G58)</f>
        <v>No</v>
      </c>
      <c r="F58" s="77" t="str">
        <f>IF((E58="Yes"),'Therapy data entry'!E55,"")</f>
        <v/>
      </c>
      <c r="G58" s="75" t="str">
        <f t="shared" ref="G58" si="27">IF(V58="","Yes","No")</f>
        <v>Yes</v>
      </c>
      <c r="H58" s="49" cm="1">
        <f t="array" ref="H58">SUM(--(_xlfn.BYCOL('Therapy data entry'!I58:CV60, _xlfn.LAMBDA(_xlpm.col, MAX(_xlpm.col) &gt; 0))))</f>
        <v>0</v>
      </c>
      <c r="I58" s="49">
        <f>SUM('Therapy data entry'!I58:CV60)</f>
        <v>0</v>
      </c>
      <c r="J58" s="49">
        <f>SUM('Therapy data entry'!I59:XFD59)</f>
        <v>0</v>
      </c>
      <c r="K58" s="49">
        <f>SUM('Therapy data entry'!I60:XFD60)</f>
        <v>0</v>
      </c>
      <c r="L58" s="51" t="e">
        <f t="shared" ref="L58" si="28">IF(AND((E58="Yes"),NOT(F58=""),G58="Yes",Q58="", R58=""),"Yes",IF(AND((E58="No"),F58="",Q58="", R58=""),"Yes","No because "))</f>
        <v>#VALUE!</v>
      </c>
      <c r="M58" s="33" t="e">
        <f t="shared" ref="M58" si="29">DAY(C55)&amp;"/"&amp;MONTH(C55)&amp;"/"&amp;YEAR(C55)</f>
        <v>#VALUE!</v>
      </c>
      <c r="N58" s="34" t="str">
        <f t="shared" ref="N58" si="30">IF(F58="","",F58-M58+1)</f>
        <v/>
      </c>
      <c r="O58" s="49" t="e">
        <f t="shared" ref="O58" si="31">IF(NOT(R58=""),R58,IF(NOT(Q58=""),Q58,IF(NOT(G58="Yes"),"Days therapy received outside therapy timeframe",IF(NOT(OR(E58="Yes",E58="No")),"Data not entered yet",""))))</f>
        <v>#VALUE!</v>
      </c>
      <c r="P58" s="52"/>
      <c r="Q58" s="107" t="e">
        <f>IF(N58&lt;H58,"Too many therapy days entered",
IF(IFERROR(MAX(_xlfn._xlws.FILTER('Therapy data entry'!$I$6:$CV$6,_xlfn.BYCOL('Therapy data entry'!I58:CV60,_xlfn.LAMBDA(_xlpm.col,MAX(_xlpm.col)&gt;0)))),0)&gt;F58,
"Therapy entered after discharge date",
IF(IFERROR(MIN(_xlfn._xlws.FILTER('Therapy data entry'!$I$6:$CV$6,_xlfn.BYCOL('Therapy data entry'!I58:CV60,_xlfn.LAMBDA(_xlpm.col,MAX(_xlpm.col)&gt;0)))),"")&lt; VALUE(M58),
"Therapy cannot be entered before admission date",
""
)
))</f>
        <v>#VALUE!</v>
      </c>
      <c r="R58" s="53" t="str">
        <f t="shared" ref="R58" si="32">IF(AND((OR(E58="",E58="No")),F58="",H58=0,I58=0),"", IF(AND(E58="Yes",NOT(F58="")),"","Eligibility for therapy and therapy days/end date not consistent"))</f>
        <v/>
      </c>
      <c r="S58" s="46">
        <f>'Therapy data entry'!$I$6</f>
        <v>45566</v>
      </c>
      <c r="T58" s="109" t="str">
        <f>IF(OR(H58=0,F58=""),"", IFERROR(MATCH(9.99999999999999E+307, 'Therapy data entry'!I58:CV60, 1) - 1, ""))</f>
        <v/>
      </c>
      <c r="U58" s="37" t="str">
        <f t="shared" ref="U58" si="33">IF(T58="","",S58+T58)</f>
        <v/>
      </c>
      <c r="V58" s="36" t="str">
        <f t="shared" ref="V58" si="34">IF(U58="","",IF(U58&gt;F58,"Date therapy given outside therapy timeframe",""))</f>
        <v/>
      </c>
      <c r="W58" s="56" t="str">
        <f>IF('Therapy data entry'!AK58="","",'Therapy data entry'!AK58)</f>
        <v/>
      </c>
    </row>
    <row r="59" spans="1:23" ht="17.25" hidden="1" thickBot="1" x14ac:dyDescent="0.35">
      <c r="A59" s="227"/>
      <c r="B59" s="44"/>
      <c r="C59" s="230"/>
      <c r="D59" s="49"/>
      <c r="E59" s="72"/>
      <c r="F59" s="77"/>
      <c r="G59" s="75"/>
      <c r="H59" s="49" cm="1">
        <f t="array" ref="H59">SUM(--(_xlfn.BYCOL('Therapy data entry'!I59:CV61, _xlfn.LAMBDA(_xlpm.col, MAX(_xlpm.col) &gt; 0))))</f>
        <v>0</v>
      </c>
      <c r="I59" s="49">
        <f>SUM('Therapy data entry'!I59:CV61)</f>
        <v>0</v>
      </c>
      <c r="J59" s="49"/>
      <c r="K59" s="49"/>
      <c r="L59" s="51"/>
      <c r="M59" s="50"/>
      <c r="N59" s="34"/>
      <c r="O59" s="49"/>
      <c r="P59" s="52"/>
      <c r="Q59" s="107" t="str">
        <f>IF(N59&lt;H59,"Too many therapy days entered",
IF(IFERROR(MAX(_xlfn._xlws.FILTER('Therapy data entry'!$I$6:$CV$6,_xlfn.BYCOL('Therapy data entry'!I59:CV61,_xlfn.LAMBDA(_xlpm.col,MAX(_xlpm.col)&gt;0)))),0)&gt;F59,
"Therapy entered after discharge date",
IF(IFERROR(MIN(_xlfn._xlws.FILTER('Therapy data entry'!$I$6:$CV$6,_xlfn.BYCOL('Therapy data entry'!I59:CV61,_xlfn.LAMBDA(_xlpm.col,MAX(_xlpm.col)&gt;0)))),"")&lt; VALUE(M59),
"Therapy cannot be entered before admission date",
""
)
))</f>
        <v/>
      </c>
      <c r="R59" s="36"/>
      <c r="S59" s="46"/>
      <c r="T59" s="109" t="str">
        <f>IF(OR(H59=0,F59=""),"", IFERROR(MATCH(9.99999999999999E+307, 'Therapy data entry'!I59:CV61, 1) - 1, ""))</f>
        <v/>
      </c>
      <c r="U59" s="37"/>
      <c r="V59" s="36"/>
      <c r="W59" s="56"/>
    </row>
    <row r="60" spans="1:23" ht="16.5" hidden="1" customHeight="1" x14ac:dyDescent="0.3">
      <c r="A60" s="227"/>
      <c r="B60" s="44"/>
      <c r="C60" s="230"/>
      <c r="D60" s="49"/>
      <c r="E60" s="72"/>
      <c r="F60" s="77"/>
      <c r="G60" s="75"/>
      <c r="H60" s="49" cm="1">
        <f t="array" ref="H60">SUM(--(_xlfn.BYCOL('Therapy data entry'!I60:CV62, _xlfn.LAMBDA(_xlpm.col, MAX(_xlpm.col) &gt; 0))))</f>
        <v>0</v>
      </c>
      <c r="I60" s="49">
        <f>SUM('Therapy data entry'!I60:CV62)</f>
        <v>0</v>
      </c>
      <c r="J60" s="49"/>
      <c r="K60" s="49"/>
      <c r="L60" s="51"/>
      <c r="M60" s="50"/>
      <c r="N60" s="34"/>
      <c r="O60" s="49"/>
      <c r="P60" s="52"/>
      <c r="Q60" s="107" t="str">
        <f>IF(N60&lt;H60,"Too many therapy days entered",
IF(IFERROR(MAX(_xlfn._xlws.FILTER('Therapy data entry'!$I$6:$CV$6,_xlfn.BYCOL('Therapy data entry'!I60:CV62,_xlfn.LAMBDA(_xlpm.col,MAX(_xlpm.col)&gt;0)))),0)&gt;F60,
"Therapy entered after discharge date",
IF(IFERROR(MIN(_xlfn._xlws.FILTER('Therapy data entry'!$I$6:$CV$6,_xlfn.BYCOL('Therapy data entry'!I60:CV62,_xlfn.LAMBDA(_xlpm.col,MAX(_xlpm.col)&gt;0)))),"")&lt; VALUE(M60),
"Therapy cannot be entered before admission date",
""
)
))</f>
        <v/>
      </c>
      <c r="R60" s="36"/>
      <c r="S60" s="46"/>
      <c r="T60" s="109" t="str">
        <f>IF(OR(H60=0,F60=""),"", IFERROR(MATCH(9.99999999999999E+307, 'Therapy data entry'!I60:CV62, 1) - 1, ""))</f>
        <v/>
      </c>
      <c r="U60" s="37"/>
      <c r="V60" s="36"/>
      <c r="W60" s="56"/>
    </row>
    <row r="61" spans="1:23" ht="16.5" customHeight="1" thickBot="1" x14ac:dyDescent="0.35">
      <c r="A61" s="227"/>
      <c r="B61" s="31" t="s">
        <v>21</v>
      </c>
      <c r="C61" s="230"/>
      <c r="D61" s="38" t="s">
        <v>53</v>
      </c>
      <c r="E61" s="73" t="str">
        <f>IF('Therapy data entry'!G61="","",'Therapy data entry'!G61)</f>
        <v>No</v>
      </c>
      <c r="F61" s="78" t="str">
        <f>IF((E61="Yes"),'Therapy data entry'!E55,"")</f>
        <v/>
      </c>
      <c r="G61" s="76" t="str">
        <f t="shared" ref="G61" si="35">IF(V61="","Yes","No")</f>
        <v>Yes</v>
      </c>
      <c r="H61" s="38" cm="1">
        <f t="array" ref="H61">SUM(--(_xlfn.BYCOL('Therapy data entry'!I61:CV63, _xlfn.LAMBDA(_xlpm.col, MAX(_xlpm.col) &gt; 0))))</f>
        <v>0</v>
      </c>
      <c r="I61" s="38">
        <f>SUM('Therapy data entry'!I61:CV63)</f>
        <v>0</v>
      </c>
      <c r="J61" s="38">
        <f>SUM('Therapy data entry'!I62:XFD62)</f>
        <v>0</v>
      </c>
      <c r="K61" s="38">
        <f>SUM('Therapy data entry'!I63:XFD63)</f>
        <v>0</v>
      </c>
      <c r="L61" s="69" t="e">
        <f t="shared" ref="L61" si="36">IF(AND((E61="Yes"),NOT(F61=""),G61="Yes",Q61="", R61=""),"Yes",IF(AND((E61="No"),F61="",Q61="", R61=""),"Yes","No because "))</f>
        <v>#VALUE!</v>
      </c>
      <c r="M61" s="33" t="e">
        <f t="shared" ref="M61" si="37">DAY(C55)&amp;"/"&amp;MONTH(C55)&amp;"/"&amp;YEAR(C55)</f>
        <v>#VALUE!</v>
      </c>
      <c r="N61" s="34" t="str">
        <f t="shared" ref="N61" si="38">IF(F61="","",F61-M61+1)</f>
        <v/>
      </c>
      <c r="O61" s="38" t="e">
        <f t="shared" ref="O61" si="39">IF(NOT(R61=""),R61,IF(NOT(Q61=""),Q61,IF(NOT(G61="Yes"),"Days therapy received outside therapy timeframe",IF(NOT(OR(E61="Yes",E61="No")),"Data not entered yet",""))))</f>
        <v>#VALUE!</v>
      </c>
      <c r="P61" s="39"/>
      <c r="Q61" s="107" t="e">
        <f>IF(N61&lt;H61,"Too many therapy days entered",
IF(IFERROR(MAX(_xlfn._xlws.FILTER('Therapy data entry'!$I$6:$CV$6,_xlfn.BYCOL('Therapy data entry'!I61:CV63,_xlfn.LAMBDA(_xlpm.col,MAX(_xlpm.col)&gt;0)))),0)&gt;F61,
"Therapy entered after discharge date",
IF(IFERROR(MIN(_xlfn._xlws.FILTER('Therapy data entry'!$I$6:$CV$6,_xlfn.BYCOL('Therapy data entry'!I61:CV63,_xlfn.LAMBDA(_xlpm.col,MAX(_xlpm.col)&gt;0)))),"")&lt; VALUE(M61),
"Therapy cannot be entered before admission date",
""
)
))</f>
        <v>#VALUE!</v>
      </c>
      <c r="R61" s="36" t="str">
        <f t="shared" ref="R61" si="40">IF(AND((OR(E61="",E61="No")),F61="",H61=0,I61=0),"", IF(AND(E61="Yes",NOT(F61="")),"","Eligibility for therapy and therapy days/end date not consistent"))</f>
        <v/>
      </c>
      <c r="S61" s="46">
        <f>'Therapy data entry'!$I$6</f>
        <v>45566</v>
      </c>
      <c r="T61" s="109" t="str">
        <f>IF(OR(H61=0,F61=""),"", IFERROR(MATCH(9.99999999999999E+307, 'Therapy data entry'!I61:CV63, 1) - 1, ""))</f>
        <v/>
      </c>
      <c r="U61" s="37" t="str">
        <f t="shared" ref="U61" si="41">IF(T61="","",S61+T61)</f>
        <v/>
      </c>
      <c r="V61" s="36" t="str">
        <f t="shared" ref="V61" si="42">IF(U61="","",IF(U61&gt;F61,"Date therapy given outside therapy timeframe",""))</f>
        <v/>
      </c>
      <c r="W61" s="57" t="str">
        <f>IF('Therapy data entry'!AK61="","",'Therapy data entry'!AK61)</f>
        <v/>
      </c>
    </row>
    <row r="62" spans="1:23" ht="16.5" hidden="1" customHeight="1" x14ac:dyDescent="0.3">
      <c r="A62" s="227"/>
      <c r="B62" s="31"/>
      <c r="C62" s="230"/>
      <c r="D62" s="38"/>
      <c r="E62" s="73"/>
      <c r="F62" s="78"/>
      <c r="G62" s="76"/>
      <c r="H62" s="38" cm="1">
        <f t="array" ref="H62">SUM(--(_xlfn.BYCOL('Therapy data entry'!I62:CV64, _xlfn.LAMBDA(_xlpm.col, MAX(_xlpm.col) &gt; 0))))</f>
        <v>0</v>
      </c>
      <c r="I62" s="38">
        <f>SUM('Therapy data entry'!I62:CV64)</f>
        <v>0</v>
      </c>
      <c r="J62" s="38"/>
      <c r="K62" s="38"/>
      <c r="L62" s="69"/>
      <c r="M62" s="33"/>
      <c r="N62" s="34"/>
      <c r="O62" s="38"/>
      <c r="P62" s="39"/>
      <c r="Q62" s="107" t="str">
        <f>IF(N62&lt;H62,"Too many therapy days entered",
IF(IFERROR(MAX(_xlfn._xlws.FILTER('Therapy data entry'!$I$6:$CV$6,_xlfn.BYCOL('Therapy data entry'!I62:CV64,_xlfn.LAMBDA(_xlpm.col,MAX(_xlpm.col)&gt;0)))),0)&gt;F62,
"Therapy entered after discharge date",
IF(IFERROR(MIN(_xlfn._xlws.FILTER('Therapy data entry'!$I$6:$CV$6,_xlfn.BYCOL('Therapy data entry'!I62:CV64,_xlfn.LAMBDA(_xlpm.col,MAX(_xlpm.col)&gt;0)))),"")&lt; VALUE(M62),
"Therapy cannot be entered before admission date",
""
)
))</f>
        <v/>
      </c>
      <c r="R62" s="36"/>
      <c r="S62" s="46"/>
      <c r="T62" s="109" t="str">
        <f>IF(OR(H62=0,F62=""),"", IFERROR(MATCH(9.99999999999999E+307, 'Therapy data entry'!I62:CV64, 1) - 1, ""))</f>
        <v/>
      </c>
      <c r="U62" s="37"/>
      <c r="V62" s="36"/>
      <c r="W62" s="57"/>
    </row>
    <row r="63" spans="1:23" ht="17.25" hidden="1" thickBot="1" x14ac:dyDescent="0.35">
      <c r="A63" s="227"/>
      <c r="B63" s="31"/>
      <c r="C63" s="230"/>
      <c r="D63" s="38"/>
      <c r="E63" s="73"/>
      <c r="F63" s="78"/>
      <c r="G63" s="76"/>
      <c r="H63" s="38" cm="1">
        <f t="array" ref="H63">SUM(--(_xlfn.BYCOL('Therapy data entry'!I63:CV65, _xlfn.LAMBDA(_xlpm.col, MAX(_xlpm.col) &gt; 0))))</f>
        <v>0</v>
      </c>
      <c r="I63" s="38">
        <f>SUM('Therapy data entry'!I63:CV65)</f>
        <v>0</v>
      </c>
      <c r="J63" s="38"/>
      <c r="K63" s="38"/>
      <c r="L63" s="69"/>
      <c r="M63" s="33"/>
      <c r="N63" s="34"/>
      <c r="O63" s="38"/>
      <c r="P63" s="39"/>
      <c r="Q63" s="107" t="str">
        <f>IF(N63&lt;H63,"Too many therapy days entered",
IF(IFERROR(MAX(_xlfn._xlws.FILTER('Therapy data entry'!$I$6:$CV$6,_xlfn.BYCOL('Therapy data entry'!I63:CV65,_xlfn.LAMBDA(_xlpm.col,MAX(_xlpm.col)&gt;0)))),0)&gt;F63,
"Therapy entered after discharge date",
IF(IFERROR(MIN(_xlfn._xlws.FILTER('Therapy data entry'!$I$6:$CV$6,_xlfn.BYCOL('Therapy data entry'!I63:CV65,_xlfn.LAMBDA(_xlpm.col,MAX(_xlpm.col)&gt;0)))),"")&lt; VALUE(M63),
"Therapy cannot be entered before admission date",
""
)
))</f>
        <v/>
      </c>
      <c r="R63" s="36"/>
      <c r="S63" s="46"/>
      <c r="T63" s="109" t="str">
        <f>IF(OR(H63=0,F63=""),"", IFERROR(MATCH(9.99999999999999E+307, 'Therapy data entry'!I63:CV65, 1) - 1, ""))</f>
        <v/>
      </c>
      <c r="U63" s="37"/>
      <c r="V63" s="36"/>
      <c r="W63" s="57"/>
    </row>
    <row r="64" spans="1:23" ht="16.5" customHeight="1" thickBot="1" x14ac:dyDescent="0.35">
      <c r="A64" s="227"/>
      <c r="B64" s="135" t="str">
        <f>IF('Therapy data entry'!B58="","",'Therapy data entry'!B58)</f>
        <v/>
      </c>
      <c r="C64" s="230"/>
      <c r="D64" s="152" t="s">
        <v>54</v>
      </c>
      <c r="E64" s="152" t="str">
        <f>IF('Therapy data entry'!G64="","",'Therapy data entry'!G64)</f>
        <v>No</v>
      </c>
      <c r="F64" s="153" t="str">
        <f>IF((E64="Yes"),'Therapy data entry'!E55,"")</f>
        <v/>
      </c>
      <c r="G64" s="154" t="str">
        <f t="shared" ref="G64" si="43">IF(V64="","Yes","No")</f>
        <v>Yes</v>
      </c>
      <c r="H64" s="70" cm="1">
        <f t="array" ref="H64">SUM(--(_xlfn.BYCOL('Therapy data entry'!I64:CV66, _xlfn.LAMBDA(_xlpm.col, MAX(_xlpm.col) &gt; 0))))</f>
        <v>0</v>
      </c>
      <c r="I64" s="150">
        <f>SUM('Therapy data entry'!I64:CV66)</f>
        <v>0</v>
      </c>
      <c r="J64" s="152">
        <f>SUM('Therapy data entry'!I65:XFD65)</f>
        <v>0</v>
      </c>
      <c r="K64" s="152">
        <f>SUM('Therapy data entry'!I66:XFD66)</f>
        <v>0</v>
      </c>
      <c r="L64" s="155" t="e">
        <f t="shared" ref="L64" si="44">IF(AND((E64="Yes"),NOT(F64=""),G64="Yes",Q64="", R64=""),"Yes",IF(AND((E64="No"),F64="",Q64="", R64=""),"Yes","No because "))</f>
        <v>#VALUE!</v>
      </c>
      <c r="M64" s="156" t="e">
        <f t="shared" ref="M64" si="45">DAY(C55)&amp;"/"&amp;MONTH(C55)&amp;"/"&amp;YEAR(C55)</f>
        <v>#VALUE!</v>
      </c>
      <c r="N64" s="157" t="str">
        <f t="shared" ref="N64" si="46">IF(F64="","",F64-M64+1)</f>
        <v/>
      </c>
      <c r="O64" s="158" t="e">
        <f t="shared" ref="O64" si="47">IF(NOT(R64=""),R64,IF(NOT(Q64=""),Q64,IF(NOT(G64="Yes"),"Days therapy received outside therapy timeframe",IF(NOT(OR(E64="Yes",E64="No")),"Data not entered yet",""))))</f>
        <v>#VALUE!</v>
      </c>
      <c r="P64" s="164"/>
      <c r="Q64" s="107" t="e">
        <f>IF(N64&lt;H64,"Too many therapy days entered",
IF(IFERROR(MAX(_xlfn._xlws.FILTER('Therapy data entry'!$I$6:$CV$6,_xlfn.BYCOL('Therapy data entry'!I64:CV66,_xlfn.LAMBDA(_xlpm.col,MAX(_xlpm.col)&gt;0)))),0)&gt;F64,
"Therapy entered after discharge date",
IF(IFERROR(MIN(_xlfn._xlws.FILTER('Therapy data entry'!$I$6:$CV$6,_xlfn.BYCOL('Therapy data entry'!I64:CV66,_xlfn.LAMBDA(_xlpm.col,MAX(_xlpm.col)&gt;0)))),"")&lt; VALUE(M64),
"Therapy cannot be entered before admission date",
""
)
))</f>
        <v>#VALUE!</v>
      </c>
      <c r="R64" s="159" t="str">
        <f t="shared" ref="R64" si="48">IF(AND((OR(E64="",E64="No")),F64="",H64=0,I64=0),"", IF(AND(E64="Yes",NOT(F64="")),"","Eligibility for therapy and therapy days/end date not consistent"))</f>
        <v/>
      </c>
      <c r="S64" s="160">
        <f>'Therapy data entry'!$I$6</f>
        <v>45566</v>
      </c>
      <c r="T64" s="109" t="str">
        <f>IF(OR(H64=0,F64=""),"", IFERROR(MATCH(9.99999999999999E+307, 'Therapy data entry'!I64:CV66, 1) - 1, ""))</f>
        <v/>
      </c>
      <c r="U64" s="159" t="str">
        <f t="shared" ref="U64" si="49">IF(T64="","",S64+T64)</f>
        <v/>
      </c>
      <c r="V64" s="159" t="str">
        <f t="shared" ref="V64" si="50">IF(U64="","",IF(U64&gt;F64,"Date therapy given outside therapy timeframe",""))</f>
        <v/>
      </c>
      <c r="W64" s="161"/>
    </row>
    <row r="65" spans="1:23" ht="16.5" hidden="1" customHeight="1" x14ac:dyDescent="0.3">
      <c r="A65" s="227"/>
      <c r="B65" s="151"/>
      <c r="C65" s="230"/>
      <c r="D65" s="145"/>
      <c r="E65" s="145"/>
      <c r="F65" s="146"/>
      <c r="G65" s="147"/>
      <c r="H65" s="181" cm="1">
        <f t="array" ref="H65">SUM(--(_xlfn.BYCOL('Therapy data entry'!I65:CV67, _xlfn.LAMBDA(_xlpm.col, MAX(_xlpm.col) &gt; 0))))</f>
        <v>0</v>
      </c>
      <c r="I65" s="99">
        <f>SUM('Therapy data entry'!I65:CV67)</f>
        <v>0</v>
      </c>
      <c r="J65" s="145"/>
      <c r="K65" s="145"/>
      <c r="L65" s="148"/>
      <c r="M65" s="149"/>
      <c r="N65" s="34"/>
      <c r="O65" s="150"/>
      <c r="P65" s="148"/>
      <c r="Q65" s="107" t="str">
        <f>IF(N65&lt;H65,"Too many therapy days entered",
IF(IFERROR(MAX(_xlfn._xlws.FILTER('Therapy data entry'!$I$6:$CV$6,_xlfn.BYCOL('Therapy data entry'!I65:CV67,_xlfn.LAMBDA(_xlpm.col,MAX(_xlpm.col)&gt;0)))),0)&gt;F65,
"Therapy entered after discharge date",
IF(IFERROR(MIN(_xlfn._xlws.FILTER('Therapy data entry'!$I$6:$CV$6,_xlfn.BYCOL('Therapy data entry'!I65:CV67,_xlfn.LAMBDA(_xlpm.col,MAX(_xlpm.col)&gt;0)))),"")&lt; VALUE(M65),
"Therapy cannot be entered before admission date",
""
)
))</f>
        <v/>
      </c>
      <c r="R65" s="53"/>
      <c r="S65" s="46"/>
      <c r="T65" s="109" t="str">
        <f>IF(OR(H65=0,F65=""),"", IFERROR(MATCH(9.99999999999999E+307, 'Therapy data entry'!I65:CV67, 1) - 1, ""))</f>
        <v/>
      </c>
      <c r="U65" s="53"/>
      <c r="V65" s="53"/>
      <c r="W65" s="163"/>
    </row>
    <row r="66" spans="1:23" ht="16.5" hidden="1" customHeight="1" thickBot="1" x14ac:dyDescent="0.35">
      <c r="A66" s="228"/>
      <c r="B66" s="162"/>
      <c r="C66" s="231"/>
      <c r="D66" s="65"/>
      <c r="E66" s="65"/>
      <c r="F66" s="79"/>
      <c r="G66" s="112"/>
      <c r="H66" s="70" cm="1">
        <f t="array" ref="H66">SUM(--(_xlfn.BYCOL('Therapy data entry'!I66:CV68, _xlfn.LAMBDA(_xlpm.col, MAX(_xlpm.col) &gt; 0))))</f>
        <v>0</v>
      </c>
      <c r="I66" s="99">
        <f>SUM('Therapy data entry'!I66:CV68)</f>
        <v>0</v>
      </c>
      <c r="J66" s="65"/>
      <c r="K66" s="65"/>
      <c r="L66" s="67"/>
      <c r="M66" s="66"/>
      <c r="N66" s="58"/>
      <c r="O66" s="70"/>
      <c r="P66" s="67"/>
      <c r="Q66" s="107" t="str">
        <f>IF(N66&lt;H66,"Too many therapy days entered",
IF(IFERROR(MAX(_xlfn._xlws.FILTER('Therapy data entry'!$I$6:$CV$6,_xlfn.BYCOL('Therapy data entry'!I66:CV68,_xlfn.LAMBDA(_xlpm.col,MAX(_xlpm.col)&gt;0)))),0)&gt;F66,
"Therapy entered after discharge date",
IF(IFERROR(MIN(_xlfn._xlws.FILTER('Therapy data entry'!$I$6:$CV$6,_xlfn.BYCOL('Therapy data entry'!I66:CV68,_xlfn.LAMBDA(_xlpm.col,MAX(_xlpm.col)&gt;0)))),"")&lt; VALUE(M66),
"Therapy cannot be entered before admission date",
""
)
))</f>
        <v/>
      </c>
      <c r="R66" s="59"/>
      <c r="S66" s="60"/>
      <c r="T66" s="109" t="str">
        <f>IF(OR(H66=0,F66=""),"", IFERROR(MATCH(9.99999999999999E+307, 'Therapy data entry'!I66:CV68, 1) - 1, ""))</f>
        <v/>
      </c>
      <c r="U66" s="59"/>
      <c r="V66" s="59"/>
      <c r="W66" s="68"/>
    </row>
    <row r="67" spans="1:23" ht="17.25" thickBot="1" x14ac:dyDescent="0.35">
      <c r="A67" s="226" t="str">
        <f>IF(AND('Therapy data entry'!A67="",'Therapy data entry'!D67=""),"",IF(AND(NOT('Therapy data entry'!D67=""),'Therapy data entry'!A67=""),"SSNAP ID not entered",'Therapy data entry'!A67))</f>
        <v/>
      </c>
      <c r="B67" s="98" t="s">
        <v>17</v>
      </c>
      <c r="C67" s="229" t="str">
        <f>IF('Therapy data entry'!D67="","",'Therapy data entry'!D67)</f>
        <v/>
      </c>
      <c r="D67" s="99" t="s">
        <v>51</v>
      </c>
      <c r="E67" s="100" t="str">
        <f>IF('Therapy data entry'!G67="","",'Therapy data entry'!G67)</f>
        <v>No</v>
      </c>
      <c r="F67" s="101" t="str">
        <f>IF((E67="Yes"),'Therapy data entry'!E67,"")</f>
        <v/>
      </c>
      <c r="G67" s="102" t="str">
        <f t="shared" ref="G67" si="51">IF(V67="","Yes","No")</f>
        <v>Yes</v>
      </c>
      <c r="H67" s="32" cm="1">
        <f t="array" ref="H67">SUM(--(_xlfn.BYCOL('Therapy data entry'!I67:CV69, _xlfn.LAMBDA(_xlpm.col, MAX(_xlpm.col) &gt; 0))))</f>
        <v>0</v>
      </c>
      <c r="I67" s="32">
        <f>SUM('Therapy data entry'!I67:CV69)</f>
        <v>0</v>
      </c>
      <c r="J67" s="99">
        <f>SUM('Therapy data entry'!I68:XFD68)</f>
        <v>0</v>
      </c>
      <c r="K67" s="99">
        <f>SUM('Therapy data entry'!I69:XFD69)</f>
        <v>0</v>
      </c>
      <c r="L67" s="103" t="e">
        <f t="shared" ref="L67" si="52">IF(AND((E67="Yes"),NOT(F67=""),G67="Yes",Q67="", R67=""),"Yes",IF(AND((E67="No"),F67="",Q67="", R67=""),"Yes","No because "))</f>
        <v>#VALUE!</v>
      </c>
      <c r="M67" s="104" t="e">
        <f t="shared" ref="M67" si="53">DAY(C67)&amp;"/"&amp;MONTH(C67)&amp;"/"&amp;YEAR(C67)</f>
        <v>#VALUE!</v>
      </c>
      <c r="N67" s="105" t="str">
        <f t="shared" ref="N67" si="54">IF(F67="","",F67-M67+1)</f>
        <v/>
      </c>
      <c r="O67" s="99" t="e">
        <f t="shared" ref="O67" si="55">IF(NOT(R67=""),R67,IF(NOT(Q67=""),Q67,IF(NOT(G67="Yes"),"Days therapy received outside therapy timeframe",IF(NOT(OR(E67="Yes",E67="No")),"Data not entered yet",""))))</f>
        <v>#VALUE!</v>
      </c>
      <c r="P67" s="106"/>
      <c r="Q67" s="107" t="e">
        <f>IF(N67&lt;H67,"Too many therapy days entered",
IF(IFERROR(MAX(_xlfn._xlws.FILTER('Therapy data entry'!$I$6:$CV$6,_xlfn.BYCOL('Therapy data entry'!I67:CV69,_xlfn.LAMBDA(_xlpm.col,MAX(_xlpm.col)&gt;0)))),0)&gt;F67,
"Therapy entered after discharge date",
IF(IFERROR(MIN(_xlfn._xlws.FILTER('Therapy data entry'!$I$6:$CV$6,_xlfn.BYCOL('Therapy data entry'!I67:CV69,_xlfn.LAMBDA(_xlpm.col,MAX(_xlpm.col)&gt;0)))),"")&lt; VALUE(M67),
"Therapy cannot be entered before admission date",
""
)
))</f>
        <v>#VALUE!</v>
      </c>
      <c r="R67" s="107" t="str">
        <f t="shared" ref="R67" si="56">IF(AND((OR(E67="",E67="No")),F67="",H67=0,I67=0),"", IF(AND(E67="Yes",NOT(F67="")),"","Eligibility for therapy and therapy days/end date not consistent"))</f>
        <v/>
      </c>
      <c r="S67" s="108">
        <f>'Therapy data entry'!$I$6</f>
        <v>45566</v>
      </c>
      <c r="T67" s="109" t="str">
        <f>IF(OR(H67=0,F67=""),"", IFERROR(MATCH(9.99999999999999E+307, 'Therapy data entry'!I67:CV69, 1) - 1, ""))</f>
        <v/>
      </c>
      <c r="U67" s="110" t="str">
        <f t="shared" ref="U67" si="57">IF(T67="","",S67+T67)</f>
        <v/>
      </c>
      <c r="V67" s="107" t="str">
        <f t="shared" ref="V67" si="58">IF(U67="","",IF(U67&gt;F67,"Date therapy given outside therapy timeframe",""))</f>
        <v/>
      </c>
      <c r="W67" s="111" t="str">
        <f>IF('Therapy data entry'!AK67="","",'Therapy data entry'!AK67)</f>
        <v/>
      </c>
    </row>
    <row r="68" spans="1:23" ht="17.25" hidden="1" thickBot="1" x14ac:dyDescent="0.35">
      <c r="A68" s="227"/>
      <c r="B68" s="31"/>
      <c r="C68" s="230"/>
      <c r="D68" s="32"/>
      <c r="E68" s="71"/>
      <c r="F68" s="45"/>
      <c r="G68" s="74"/>
      <c r="H68" s="32" cm="1">
        <f t="array" ref="H68">SUM(--(_xlfn.BYCOL('Therapy data entry'!I68:CV70, _xlfn.LAMBDA(_xlpm.col, MAX(_xlpm.col) &gt; 0))))</f>
        <v>0</v>
      </c>
      <c r="I68" s="32">
        <f>SUM('Therapy data entry'!I68:CV70)</f>
        <v>0</v>
      </c>
      <c r="J68" s="32"/>
      <c r="K68" s="32"/>
      <c r="L68" s="47"/>
      <c r="M68" s="33"/>
      <c r="N68" s="34"/>
      <c r="O68" s="32"/>
      <c r="P68" s="35"/>
      <c r="Q68" s="107" t="str">
        <f>IF(N68&lt;H68,"Too many therapy days entered",
IF(IFERROR(MAX(_xlfn._xlws.FILTER('Therapy data entry'!$I$6:$CV$6,_xlfn.BYCOL('Therapy data entry'!I68:CV70,_xlfn.LAMBDA(_xlpm.col,MAX(_xlpm.col)&gt;0)))),0)&gt;F68,
"Therapy entered after discharge date",
IF(IFERROR(MIN(_xlfn._xlws.FILTER('Therapy data entry'!$I$6:$CV$6,_xlfn.BYCOL('Therapy data entry'!I68:CV70,_xlfn.LAMBDA(_xlpm.col,MAX(_xlpm.col)&gt;0)))),"")&lt; VALUE(M68),
"Therapy cannot be entered before admission date",
""
)
))</f>
        <v/>
      </c>
      <c r="R68" s="36"/>
      <c r="S68" s="46"/>
      <c r="T68" s="109" t="str">
        <f>IF(OR(H68=0,F68=""),"", IFERROR(MATCH(9.99999999999999E+307, 'Therapy data entry'!I68:CV70, 1) - 1, ""))</f>
        <v/>
      </c>
      <c r="U68" s="37"/>
      <c r="V68" s="36"/>
      <c r="W68" s="55"/>
    </row>
    <row r="69" spans="1:23" ht="17.25" hidden="1" thickBot="1" x14ac:dyDescent="0.35">
      <c r="A69" s="227"/>
      <c r="B69" s="31"/>
      <c r="C69" s="230"/>
      <c r="D69" s="32"/>
      <c r="E69" s="71"/>
      <c r="F69" s="45"/>
      <c r="G69" s="74"/>
      <c r="H69" s="32" cm="1">
        <f t="array" ref="H69">SUM(--(_xlfn.BYCOL('Therapy data entry'!I69:CV71, _xlfn.LAMBDA(_xlpm.col, MAX(_xlpm.col) &gt; 0))))</f>
        <v>0</v>
      </c>
      <c r="I69" s="32">
        <f>SUM('Therapy data entry'!I69:CV71)</f>
        <v>0</v>
      </c>
      <c r="J69" s="32"/>
      <c r="K69" s="32"/>
      <c r="L69" s="47"/>
      <c r="M69" s="33"/>
      <c r="N69" s="34"/>
      <c r="O69" s="32"/>
      <c r="P69" s="35"/>
      <c r="Q69" s="107" t="str">
        <f>IF(N69&lt;H69,"Too many therapy days entered",
IF(IFERROR(MAX(_xlfn._xlws.FILTER('Therapy data entry'!$I$6:$CV$6,_xlfn.BYCOL('Therapy data entry'!I69:CV71,_xlfn.LAMBDA(_xlpm.col,MAX(_xlpm.col)&gt;0)))),0)&gt;F69,
"Therapy entered after discharge date",
IF(IFERROR(MIN(_xlfn._xlws.FILTER('Therapy data entry'!$I$6:$CV$6,_xlfn.BYCOL('Therapy data entry'!I69:CV71,_xlfn.LAMBDA(_xlpm.col,MAX(_xlpm.col)&gt;0)))),"")&lt; VALUE(M69),
"Therapy cannot be entered before admission date",
""
)
))</f>
        <v/>
      </c>
      <c r="R69" s="36"/>
      <c r="S69" s="46"/>
      <c r="T69" s="109" t="str">
        <f>IF(OR(H69=0,F69=""),"", IFERROR(MATCH(9.99999999999999E+307, 'Therapy data entry'!I69:CV71, 1) - 1, ""))</f>
        <v/>
      </c>
      <c r="U69" s="37"/>
      <c r="V69" s="36"/>
      <c r="W69" s="55"/>
    </row>
    <row r="70" spans="1:23" ht="17.25" thickBot="1" x14ac:dyDescent="0.35">
      <c r="A70" s="227"/>
      <c r="B70" s="54" t="str">
        <f>IF('Therapy data entry'!B68="","",'Therapy data entry'!B68)</f>
        <v/>
      </c>
      <c r="C70" s="230"/>
      <c r="D70" s="49" t="s">
        <v>52</v>
      </c>
      <c r="E70" s="72" t="str">
        <f>IF('Therapy data entry'!G70="","",'Therapy data entry'!G70)</f>
        <v>No</v>
      </c>
      <c r="F70" s="77" t="str">
        <f>IF((E70="Yes"),'Therapy data entry'!E67,"")</f>
        <v/>
      </c>
      <c r="G70" s="75" t="str">
        <f t="shared" ref="G70" si="59">IF(V70="","Yes","No")</f>
        <v>Yes</v>
      </c>
      <c r="H70" s="49" cm="1">
        <f t="array" ref="H70">SUM(--(_xlfn.BYCOL('Therapy data entry'!I70:CV72, _xlfn.LAMBDA(_xlpm.col, MAX(_xlpm.col) &gt; 0))))</f>
        <v>0</v>
      </c>
      <c r="I70" s="49">
        <f>SUM('Therapy data entry'!I70:CV72)</f>
        <v>0</v>
      </c>
      <c r="J70" s="49">
        <f>SUM('Therapy data entry'!I71:XFD71)</f>
        <v>0</v>
      </c>
      <c r="K70" s="49">
        <f>SUM('Therapy data entry'!I72:XFD72)</f>
        <v>0</v>
      </c>
      <c r="L70" s="51" t="e">
        <f t="shared" ref="L70" si="60">IF(AND((E70="Yes"),NOT(F70=""),G70="Yes",Q70="", R70=""),"Yes",IF(AND((E70="No"),F70="",Q70="", R70=""),"Yes","No because "))</f>
        <v>#VALUE!</v>
      </c>
      <c r="M70" s="33" t="e">
        <f t="shared" ref="M70" si="61">DAY(C67)&amp;"/"&amp;MONTH(C67)&amp;"/"&amp;YEAR(C67)</f>
        <v>#VALUE!</v>
      </c>
      <c r="N70" s="34" t="str">
        <f t="shared" ref="N70" si="62">IF(F70="","",F70-M70+1)</f>
        <v/>
      </c>
      <c r="O70" s="49" t="e">
        <f t="shared" ref="O70" si="63">IF(NOT(R70=""),R70,IF(NOT(Q70=""),Q70,IF(NOT(G70="Yes"),"Days therapy received outside therapy timeframe",IF(NOT(OR(E70="Yes",E70="No")),"Data not entered yet",""))))</f>
        <v>#VALUE!</v>
      </c>
      <c r="P70" s="52"/>
      <c r="Q70" s="107" t="e">
        <f>IF(N70&lt;H70,"Too many therapy days entered",
IF(IFERROR(MAX(_xlfn._xlws.FILTER('Therapy data entry'!$I$6:$CV$6,_xlfn.BYCOL('Therapy data entry'!I70:CV72,_xlfn.LAMBDA(_xlpm.col,MAX(_xlpm.col)&gt;0)))),0)&gt;F70,
"Therapy entered after discharge date",
IF(IFERROR(MIN(_xlfn._xlws.FILTER('Therapy data entry'!$I$6:$CV$6,_xlfn.BYCOL('Therapy data entry'!I70:CV72,_xlfn.LAMBDA(_xlpm.col,MAX(_xlpm.col)&gt;0)))),"")&lt; VALUE(M70),
"Therapy cannot be entered before admission date",
""
)
))</f>
        <v>#VALUE!</v>
      </c>
      <c r="R70" s="53" t="str">
        <f t="shared" ref="R70" si="64">IF(AND((OR(E70="",E70="No")),F70="",H70=0,I70=0),"", IF(AND(E70="Yes",NOT(F70="")),"","Eligibility for therapy and therapy days/end date not consistent"))</f>
        <v/>
      </c>
      <c r="S70" s="46">
        <f>'Therapy data entry'!$I$6</f>
        <v>45566</v>
      </c>
      <c r="T70" s="109" t="str">
        <f>IF(OR(H70=0,F70=""),"", IFERROR(MATCH(9.99999999999999E+307, 'Therapy data entry'!I70:CV72, 1) - 1, ""))</f>
        <v/>
      </c>
      <c r="U70" s="37" t="str">
        <f t="shared" ref="U70" si="65">IF(T70="","",S70+T70)</f>
        <v/>
      </c>
      <c r="V70" s="36" t="str">
        <f t="shared" ref="V70" si="66">IF(U70="","",IF(U70&gt;F70,"Date therapy given outside therapy timeframe",""))</f>
        <v/>
      </c>
      <c r="W70" s="56" t="str">
        <f>IF('Therapy data entry'!AK70="","",'Therapy data entry'!AK70)</f>
        <v/>
      </c>
    </row>
    <row r="71" spans="1:23" ht="17.25" hidden="1" thickBot="1" x14ac:dyDescent="0.35">
      <c r="A71" s="227"/>
      <c r="B71" s="44"/>
      <c r="C71" s="230"/>
      <c r="D71" s="49"/>
      <c r="E71" s="72"/>
      <c r="F71" s="77"/>
      <c r="G71" s="75"/>
      <c r="H71" s="49" cm="1">
        <f t="array" ref="H71">SUM(--(_xlfn.BYCOL('Therapy data entry'!I71:CV73, _xlfn.LAMBDA(_xlpm.col, MAX(_xlpm.col) &gt; 0))))</f>
        <v>0</v>
      </c>
      <c r="I71" s="49">
        <f>SUM('Therapy data entry'!I71:CV73)</f>
        <v>0</v>
      </c>
      <c r="J71" s="49"/>
      <c r="K71" s="49"/>
      <c r="L71" s="51"/>
      <c r="M71" s="50"/>
      <c r="N71" s="34"/>
      <c r="O71" s="49"/>
      <c r="P71" s="52"/>
      <c r="Q71" s="107" t="str">
        <f>IF(N71&lt;H71,"Too many therapy days entered",
IF(IFERROR(MAX(_xlfn._xlws.FILTER('Therapy data entry'!$I$6:$CV$6,_xlfn.BYCOL('Therapy data entry'!I71:CV73,_xlfn.LAMBDA(_xlpm.col,MAX(_xlpm.col)&gt;0)))),0)&gt;F71,
"Therapy entered after discharge date",
IF(IFERROR(MIN(_xlfn._xlws.FILTER('Therapy data entry'!$I$6:$CV$6,_xlfn.BYCOL('Therapy data entry'!I71:CV73,_xlfn.LAMBDA(_xlpm.col,MAX(_xlpm.col)&gt;0)))),"")&lt; VALUE(M71),
"Therapy cannot be entered before admission date",
""
)
))</f>
        <v/>
      </c>
      <c r="R71" s="36"/>
      <c r="S71" s="46"/>
      <c r="T71" s="109" t="str">
        <f>IF(OR(H71=0,F71=""),"", IFERROR(MATCH(9.99999999999999E+307, 'Therapy data entry'!I71:CV73, 1) - 1, ""))</f>
        <v/>
      </c>
      <c r="U71" s="37"/>
      <c r="V71" s="36"/>
      <c r="W71" s="56"/>
    </row>
    <row r="72" spans="1:23" ht="17.25" hidden="1" thickBot="1" x14ac:dyDescent="0.35">
      <c r="A72" s="227"/>
      <c r="B72" s="44"/>
      <c r="C72" s="230"/>
      <c r="D72" s="49"/>
      <c r="E72" s="72"/>
      <c r="F72" s="77"/>
      <c r="G72" s="75"/>
      <c r="H72" s="49" cm="1">
        <f t="array" ref="H72">SUM(--(_xlfn.BYCOL('Therapy data entry'!I72:CV74, _xlfn.LAMBDA(_xlpm.col, MAX(_xlpm.col) &gt; 0))))</f>
        <v>0</v>
      </c>
      <c r="I72" s="49">
        <f>SUM('Therapy data entry'!I72:CV74)</f>
        <v>0</v>
      </c>
      <c r="J72" s="49"/>
      <c r="K72" s="49"/>
      <c r="L72" s="51"/>
      <c r="M72" s="50"/>
      <c r="N72" s="34"/>
      <c r="O72" s="49"/>
      <c r="P72" s="52"/>
      <c r="Q72" s="107" t="str">
        <f>IF(N72&lt;H72,"Too many therapy days entered",
IF(IFERROR(MAX(_xlfn._xlws.FILTER('Therapy data entry'!$I$6:$CV$6,_xlfn.BYCOL('Therapy data entry'!I72:CV74,_xlfn.LAMBDA(_xlpm.col,MAX(_xlpm.col)&gt;0)))),0)&gt;F72,
"Therapy entered after discharge date",
IF(IFERROR(MIN(_xlfn._xlws.FILTER('Therapy data entry'!$I$6:$CV$6,_xlfn.BYCOL('Therapy data entry'!I72:CV74,_xlfn.LAMBDA(_xlpm.col,MAX(_xlpm.col)&gt;0)))),"")&lt; VALUE(M72),
"Therapy cannot be entered before admission date",
""
)
))</f>
        <v/>
      </c>
      <c r="R72" s="36"/>
      <c r="S72" s="46"/>
      <c r="T72" s="109" t="str">
        <f>IF(OR(H72=0,F72=""),"", IFERROR(MATCH(9.99999999999999E+307, 'Therapy data entry'!I72:CV74, 1) - 1, ""))</f>
        <v/>
      </c>
      <c r="U72" s="37"/>
      <c r="V72" s="36"/>
      <c r="W72" s="56"/>
    </row>
    <row r="73" spans="1:23" ht="17.25" thickBot="1" x14ac:dyDescent="0.35">
      <c r="A73" s="227"/>
      <c r="B73" s="31" t="s">
        <v>21</v>
      </c>
      <c r="C73" s="230"/>
      <c r="D73" s="38" t="s">
        <v>53</v>
      </c>
      <c r="E73" s="73" t="str">
        <f>IF('Therapy data entry'!G73="","",'Therapy data entry'!G73)</f>
        <v>No</v>
      </c>
      <c r="F73" s="78" t="str">
        <f>IF((E73="Yes"),'Therapy data entry'!E67,"")</f>
        <v/>
      </c>
      <c r="G73" s="76" t="str">
        <f t="shared" ref="G73" si="67">IF(V73="","Yes","No")</f>
        <v>Yes</v>
      </c>
      <c r="H73" s="38" cm="1">
        <f t="array" ref="H73">SUM(--(_xlfn.BYCOL('Therapy data entry'!I73:CV75, _xlfn.LAMBDA(_xlpm.col, MAX(_xlpm.col) &gt; 0))))</f>
        <v>0</v>
      </c>
      <c r="I73" s="38">
        <f>SUM('Therapy data entry'!I73:CV75)</f>
        <v>0</v>
      </c>
      <c r="J73" s="38">
        <f>SUM('Therapy data entry'!I74:XFD74)</f>
        <v>0</v>
      </c>
      <c r="K73" s="38">
        <f>SUM('Therapy data entry'!I75:XFD75)</f>
        <v>0</v>
      </c>
      <c r="L73" s="69" t="e">
        <f t="shared" ref="L73" si="68">IF(AND((E73="Yes"),NOT(F73=""),G73="Yes",Q73="", R73=""),"Yes",IF(AND((E73="No"),F73="",Q73="", R73=""),"Yes","No because "))</f>
        <v>#VALUE!</v>
      </c>
      <c r="M73" s="33" t="e">
        <f t="shared" ref="M73" si="69">DAY(C67)&amp;"/"&amp;MONTH(C67)&amp;"/"&amp;YEAR(C67)</f>
        <v>#VALUE!</v>
      </c>
      <c r="N73" s="34" t="str">
        <f t="shared" ref="N73" si="70">IF(F73="","",F73-M73+1)</f>
        <v/>
      </c>
      <c r="O73" s="38" t="e">
        <f t="shared" ref="O73" si="71">IF(NOT(R73=""),R73,IF(NOT(Q73=""),Q73,IF(NOT(G73="Yes"),"Days therapy received outside therapy timeframe",IF(NOT(OR(E73="Yes",E73="No")),"Data not entered yet",""))))</f>
        <v>#VALUE!</v>
      </c>
      <c r="P73" s="39"/>
      <c r="Q73" s="107" t="e">
        <f>IF(N73&lt;H73,"Too many therapy days entered",
IF(IFERROR(MAX(_xlfn._xlws.FILTER('Therapy data entry'!$I$6:$CV$6,_xlfn.BYCOL('Therapy data entry'!I73:CV75,_xlfn.LAMBDA(_xlpm.col,MAX(_xlpm.col)&gt;0)))),0)&gt;F73,
"Therapy entered after discharge date",
IF(IFERROR(MIN(_xlfn._xlws.FILTER('Therapy data entry'!$I$6:$CV$6,_xlfn.BYCOL('Therapy data entry'!I73:CV75,_xlfn.LAMBDA(_xlpm.col,MAX(_xlpm.col)&gt;0)))),"")&lt; VALUE(M73),
"Therapy cannot be entered before admission date",
""
)
))</f>
        <v>#VALUE!</v>
      </c>
      <c r="R73" s="36" t="str">
        <f t="shared" ref="R73" si="72">IF(AND((OR(E73="",E73="No")),F73="",H73=0,I73=0),"", IF(AND(E73="Yes",NOT(F73="")),"","Eligibility for therapy and therapy days/end date not consistent"))</f>
        <v/>
      </c>
      <c r="S73" s="46">
        <f>'Therapy data entry'!$I$6</f>
        <v>45566</v>
      </c>
      <c r="T73" s="109" t="str">
        <f>IF(OR(H73=0,F73=""),"", IFERROR(MATCH(9.99999999999999E+307, 'Therapy data entry'!I73:CV75, 1) - 1, ""))</f>
        <v/>
      </c>
      <c r="U73" s="37" t="str">
        <f t="shared" ref="U73" si="73">IF(T73="","",S73+T73)</f>
        <v/>
      </c>
      <c r="V73" s="36" t="str">
        <f t="shared" ref="V73" si="74">IF(U73="","",IF(U73&gt;F73,"Date therapy given outside therapy timeframe",""))</f>
        <v/>
      </c>
      <c r="W73" s="57" t="str">
        <f>IF('Therapy data entry'!AK73="","",'Therapy data entry'!AK73)</f>
        <v/>
      </c>
    </row>
    <row r="74" spans="1:23" ht="17.25" hidden="1" thickBot="1" x14ac:dyDescent="0.35">
      <c r="A74" s="227"/>
      <c r="B74" s="31"/>
      <c r="C74" s="230"/>
      <c r="D74" s="38"/>
      <c r="E74" s="73"/>
      <c r="F74" s="78"/>
      <c r="G74" s="76"/>
      <c r="H74" s="38" cm="1">
        <f t="array" ref="H74">SUM(--(_xlfn.BYCOL('Therapy data entry'!I74:CV76, _xlfn.LAMBDA(_xlpm.col, MAX(_xlpm.col) &gt; 0))))</f>
        <v>0</v>
      </c>
      <c r="I74" s="38">
        <f>SUM('Therapy data entry'!I74:CV76)</f>
        <v>0</v>
      </c>
      <c r="J74" s="38"/>
      <c r="K74" s="38"/>
      <c r="L74" s="69"/>
      <c r="M74" s="33"/>
      <c r="N74" s="34"/>
      <c r="O74" s="38"/>
      <c r="P74" s="39"/>
      <c r="Q74" s="107" t="str">
        <f>IF(N74&lt;H74,"Too many therapy days entered",
IF(IFERROR(MAX(_xlfn._xlws.FILTER('Therapy data entry'!$I$6:$CV$6,_xlfn.BYCOL('Therapy data entry'!I74:CV76,_xlfn.LAMBDA(_xlpm.col,MAX(_xlpm.col)&gt;0)))),0)&gt;F74,
"Therapy entered after discharge date",
IF(IFERROR(MIN(_xlfn._xlws.FILTER('Therapy data entry'!$I$6:$CV$6,_xlfn.BYCOL('Therapy data entry'!I74:CV76,_xlfn.LAMBDA(_xlpm.col,MAX(_xlpm.col)&gt;0)))),"")&lt; VALUE(M74),
"Therapy cannot be entered before admission date",
""
)
))</f>
        <v/>
      </c>
      <c r="R74" s="36"/>
      <c r="S74" s="46"/>
      <c r="T74" s="109" t="str">
        <f>IF(OR(H74=0,F74=""),"", IFERROR(MATCH(9.99999999999999E+307, 'Therapy data entry'!I74:CV76, 1) - 1, ""))</f>
        <v/>
      </c>
      <c r="U74" s="37"/>
      <c r="V74" s="36"/>
      <c r="W74" s="57"/>
    </row>
    <row r="75" spans="1:23" ht="17.25" hidden="1" thickBot="1" x14ac:dyDescent="0.35">
      <c r="A75" s="227"/>
      <c r="B75" s="31"/>
      <c r="C75" s="230"/>
      <c r="D75" s="38"/>
      <c r="E75" s="73"/>
      <c r="F75" s="78"/>
      <c r="G75" s="76"/>
      <c r="H75" s="38" cm="1">
        <f t="array" ref="H75">SUM(--(_xlfn.BYCOL('Therapy data entry'!I75:CV77, _xlfn.LAMBDA(_xlpm.col, MAX(_xlpm.col) &gt; 0))))</f>
        <v>0</v>
      </c>
      <c r="I75" s="38">
        <f>SUM('Therapy data entry'!I75:CV77)</f>
        <v>0</v>
      </c>
      <c r="J75" s="38"/>
      <c r="K75" s="38"/>
      <c r="L75" s="69"/>
      <c r="M75" s="33"/>
      <c r="N75" s="34"/>
      <c r="O75" s="38"/>
      <c r="P75" s="39"/>
      <c r="Q75" s="107" t="str">
        <f>IF(N75&lt;H75,"Too many therapy days entered",
IF(IFERROR(MAX(_xlfn._xlws.FILTER('Therapy data entry'!$I$6:$CV$6,_xlfn.BYCOL('Therapy data entry'!I75:CV77,_xlfn.LAMBDA(_xlpm.col,MAX(_xlpm.col)&gt;0)))),0)&gt;F75,
"Therapy entered after discharge date",
IF(IFERROR(MIN(_xlfn._xlws.FILTER('Therapy data entry'!$I$6:$CV$6,_xlfn.BYCOL('Therapy data entry'!I75:CV77,_xlfn.LAMBDA(_xlpm.col,MAX(_xlpm.col)&gt;0)))),"")&lt; VALUE(M75),
"Therapy cannot be entered before admission date",
""
)
))</f>
        <v/>
      </c>
      <c r="R75" s="36"/>
      <c r="S75" s="46"/>
      <c r="T75" s="109" t="str">
        <f>IF(OR(H75=0,F75=""),"", IFERROR(MATCH(9.99999999999999E+307, 'Therapy data entry'!I75:CV77, 1) - 1, ""))</f>
        <v/>
      </c>
      <c r="U75" s="37"/>
      <c r="V75" s="36"/>
      <c r="W75" s="57"/>
    </row>
    <row r="76" spans="1:23" ht="17.25" thickBot="1" x14ac:dyDescent="0.35">
      <c r="A76" s="227"/>
      <c r="B76" s="135" t="str">
        <f>IF('Therapy data entry'!B70="","",'Therapy data entry'!B70)</f>
        <v/>
      </c>
      <c r="C76" s="230"/>
      <c r="D76" s="152" t="s">
        <v>54</v>
      </c>
      <c r="E76" s="152" t="str">
        <f>IF('Therapy data entry'!G76="","",'Therapy data entry'!G76)</f>
        <v>No</v>
      </c>
      <c r="F76" s="153" t="str">
        <f>IF((E76="Yes"),'Therapy data entry'!E67,"")</f>
        <v/>
      </c>
      <c r="G76" s="154" t="str">
        <f t="shared" ref="G76" si="75">IF(V76="","Yes","No")</f>
        <v>Yes</v>
      </c>
      <c r="H76" s="70" cm="1">
        <f t="array" ref="H76">SUM(--(_xlfn.BYCOL('Therapy data entry'!I76:CV78, _xlfn.LAMBDA(_xlpm.col, MAX(_xlpm.col) &gt; 0))))</f>
        <v>0</v>
      </c>
      <c r="I76" s="150">
        <f>SUM('Therapy data entry'!I76:CV78)</f>
        <v>0</v>
      </c>
      <c r="J76" s="152">
        <f>SUM('Therapy data entry'!I77:XFD77)</f>
        <v>0</v>
      </c>
      <c r="K76" s="152">
        <f>SUM('Therapy data entry'!I78:XFD78)</f>
        <v>0</v>
      </c>
      <c r="L76" s="155" t="e">
        <f t="shared" ref="L76" si="76">IF(AND((E76="Yes"),NOT(F76=""),G76="Yes",Q76="", R76=""),"Yes",IF(AND((E76="No"),F76="",Q76="", R76=""),"Yes","No because "))</f>
        <v>#VALUE!</v>
      </c>
      <c r="M76" s="156" t="e">
        <f t="shared" ref="M76" si="77">DAY(C67)&amp;"/"&amp;MONTH(C67)&amp;"/"&amp;YEAR(C67)</f>
        <v>#VALUE!</v>
      </c>
      <c r="N76" s="157" t="str">
        <f t="shared" ref="N76" si="78">IF(F76="","",F76-M76+1)</f>
        <v/>
      </c>
      <c r="O76" s="158" t="e">
        <f t="shared" ref="O76" si="79">IF(NOT(R76=""),R76,IF(NOT(Q76=""),Q76,IF(NOT(G76="Yes"),"Days therapy received outside therapy timeframe",IF(NOT(OR(E76="Yes",E76="No")),"Data not entered yet",""))))</f>
        <v>#VALUE!</v>
      </c>
      <c r="P76" s="164"/>
      <c r="Q76" s="107" t="e">
        <f>IF(N76&lt;H76,"Too many therapy days entered",
IF(IFERROR(MAX(_xlfn._xlws.FILTER('Therapy data entry'!$I$6:$CV$6,_xlfn.BYCOL('Therapy data entry'!I76:CV78,_xlfn.LAMBDA(_xlpm.col,MAX(_xlpm.col)&gt;0)))),0)&gt;F76,
"Therapy entered after discharge date",
IF(IFERROR(MIN(_xlfn._xlws.FILTER('Therapy data entry'!$I$6:$CV$6,_xlfn.BYCOL('Therapy data entry'!I76:CV78,_xlfn.LAMBDA(_xlpm.col,MAX(_xlpm.col)&gt;0)))),"")&lt; VALUE(M76),
"Therapy cannot be entered before admission date",
""
)
))</f>
        <v>#VALUE!</v>
      </c>
      <c r="R76" s="159" t="str">
        <f t="shared" ref="R76" si="80">IF(AND((OR(E76="",E76="No")),F76="",H76=0,I76=0),"", IF(AND(E76="Yes",NOT(F76="")),"","Eligibility for therapy and therapy days/end date not consistent"))</f>
        <v/>
      </c>
      <c r="S76" s="160">
        <f>'Therapy data entry'!$I$6</f>
        <v>45566</v>
      </c>
      <c r="T76" s="109" t="str">
        <f>IF(OR(H76=0,F76=""),"", IFERROR(MATCH(9.99999999999999E+307, 'Therapy data entry'!I76:CV78, 1) - 1, ""))</f>
        <v/>
      </c>
      <c r="U76" s="159" t="str">
        <f t="shared" ref="U76" si="81">IF(T76="","",S76+T76)</f>
        <v/>
      </c>
      <c r="V76" s="159" t="str">
        <f t="shared" ref="V76" si="82">IF(U76="","",IF(U76&gt;F76,"Date therapy given outside therapy timeframe",""))</f>
        <v/>
      </c>
      <c r="W76" s="161"/>
    </row>
    <row r="77" spans="1:23" ht="17.25" hidden="1" thickBot="1" x14ac:dyDescent="0.35">
      <c r="A77" s="227"/>
      <c r="B77" s="151"/>
      <c r="C77" s="230"/>
      <c r="D77" s="145"/>
      <c r="E77" s="145"/>
      <c r="F77" s="146"/>
      <c r="G77" s="147"/>
      <c r="H77" s="181" cm="1">
        <f t="array" ref="H77">SUM(--(_xlfn.BYCOL('Therapy data entry'!I77:CV79, _xlfn.LAMBDA(_xlpm.col, MAX(_xlpm.col) &gt; 0))))</f>
        <v>0</v>
      </c>
      <c r="I77" s="99">
        <f>SUM('Therapy data entry'!I77:CV79)</f>
        <v>0</v>
      </c>
      <c r="J77" s="145"/>
      <c r="K77" s="145"/>
      <c r="L77" s="148"/>
      <c r="M77" s="149"/>
      <c r="N77" s="34"/>
      <c r="O77" s="150"/>
      <c r="P77" s="148"/>
      <c r="Q77" s="107" t="str">
        <f>IF(N77&lt;H77,"Too many therapy days entered",
IF(IFERROR(MAX(_xlfn._xlws.FILTER('Therapy data entry'!$I$6:$CV$6,_xlfn.BYCOL('Therapy data entry'!I77:CV79,_xlfn.LAMBDA(_xlpm.col,MAX(_xlpm.col)&gt;0)))),0)&gt;F77,
"Therapy entered after discharge date",
IF(IFERROR(MIN(_xlfn._xlws.FILTER('Therapy data entry'!$I$6:$CV$6,_xlfn.BYCOL('Therapy data entry'!I77:CV79,_xlfn.LAMBDA(_xlpm.col,MAX(_xlpm.col)&gt;0)))),"")&lt; VALUE(M77),
"Therapy cannot be entered before admission date",
""
)
))</f>
        <v/>
      </c>
      <c r="R77" s="53"/>
      <c r="S77" s="46"/>
      <c r="T77" s="109" t="str">
        <f>IF(OR(H77=0,F77=""),"", IFERROR(MATCH(9.99999999999999E+307, 'Therapy data entry'!I77:CV79, 1) - 1, ""))</f>
        <v/>
      </c>
      <c r="U77" s="53"/>
      <c r="V77" s="53"/>
      <c r="W77" s="163"/>
    </row>
    <row r="78" spans="1:23" ht="17.25" hidden="1" thickBot="1" x14ac:dyDescent="0.35">
      <c r="A78" s="228"/>
      <c r="B78" s="162"/>
      <c r="C78" s="231"/>
      <c r="D78" s="65"/>
      <c r="E78" s="65"/>
      <c r="F78" s="79"/>
      <c r="G78" s="112"/>
      <c r="H78" s="70" cm="1">
        <f t="array" ref="H78">SUM(--(_xlfn.BYCOL('Therapy data entry'!I78:CV80, _xlfn.LAMBDA(_xlpm.col, MAX(_xlpm.col) &gt; 0))))</f>
        <v>0</v>
      </c>
      <c r="I78" s="99">
        <f>SUM('Therapy data entry'!I78:CV80)</f>
        <v>0</v>
      </c>
      <c r="J78" s="65"/>
      <c r="K78" s="65"/>
      <c r="L78" s="67"/>
      <c r="M78" s="66"/>
      <c r="N78" s="58"/>
      <c r="O78" s="70"/>
      <c r="P78" s="67"/>
      <c r="Q78" s="107" t="str">
        <f>IF(N78&lt;H78,"Too many therapy days entered",
IF(IFERROR(MAX(_xlfn._xlws.FILTER('Therapy data entry'!$I$6:$CV$6,_xlfn.BYCOL('Therapy data entry'!I78:CV80,_xlfn.LAMBDA(_xlpm.col,MAX(_xlpm.col)&gt;0)))),0)&gt;F78,
"Therapy entered after discharge date",
IF(IFERROR(MIN(_xlfn._xlws.FILTER('Therapy data entry'!$I$6:$CV$6,_xlfn.BYCOL('Therapy data entry'!I78:CV80,_xlfn.LAMBDA(_xlpm.col,MAX(_xlpm.col)&gt;0)))),"")&lt; VALUE(M78),
"Therapy cannot be entered before admission date",
""
)
))</f>
        <v/>
      </c>
      <c r="R78" s="59"/>
      <c r="S78" s="60"/>
      <c r="T78" s="109" t="str">
        <f>IF(OR(H78=0,F78=""),"", IFERROR(MATCH(9.99999999999999E+307, 'Therapy data entry'!I78:CV80, 1) - 1, ""))</f>
        <v/>
      </c>
      <c r="U78" s="59"/>
      <c r="V78" s="59"/>
      <c r="W78" s="68"/>
    </row>
    <row r="79" spans="1:23" ht="17.25" thickBot="1" x14ac:dyDescent="0.35">
      <c r="A79" s="226" t="str">
        <f>IF(AND('Therapy data entry'!A79="",'Therapy data entry'!D79=""),"",IF(AND(NOT('Therapy data entry'!D79=""),'Therapy data entry'!A79=""),"SSNAP ID not entered",'Therapy data entry'!A79))</f>
        <v/>
      </c>
      <c r="B79" s="98" t="s">
        <v>17</v>
      </c>
      <c r="C79" s="229" t="str">
        <f>IF('Therapy data entry'!D79="","",'Therapy data entry'!D79)</f>
        <v/>
      </c>
      <c r="D79" s="99" t="s">
        <v>51</v>
      </c>
      <c r="E79" s="100" t="str">
        <f>IF('Therapy data entry'!G79="","",'Therapy data entry'!G79)</f>
        <v>No</v>
      </c>
      <c r="F79" s="101" t="str">
        <f>IF((E79="Yes"),'Therapy data entry'!E79,"")</f>
        <v/>
      </c>
      <c r="G79" s="102" t="str">
        <f t="shared" ref="G79" si="83">IF(V79="","Yes","No")</f>
        <v>Yes</v>
      </c>
      <c r="H79" s="32" cm="1">
        <f t="array" ref="H79">SUM(--(_xlfn.BYCOL('Therapy data entry'!I79:CV81, _xlfn.LAMBDA(_xlpm.col, MAX(_xlpm.col) &gt; 0))))</f>
        <v>0</v>
      </c>
      <c r="I79" s="32">
        <f>SUM('Therapy data entry'!I79:CV81)</f>
        <v>0</v>
      </c>
      <c r="J79" s="99">
        <f>SUM('Therapy data entry'!I80:XFD80)</f>
        <v>0</v>
      </c>
      <c r="K79" s="99">
        <f>SUM('Therapy data entry'!I81:XFD81)</f>
        <v>0</v>
      </c>
      <c r="L79" s="103" t="e">
        <f t="shared" ref="L79" si="84">IF(AND((E79="Yes"),NOT(F79=""),G79="Yes",Q79="", R79=""),"Yes",IF(AND((E79="No"),F79="",Q79="", R79=""),"Yes","No because "))</f>
        <v>#VALUE!</v>
      </c>
      <c r="M79" s="104" t="e">
        <f t="shared" ref="M79" si="85">DAY(C79)&amp;"/"&amp;MONTH(C79)&amp;"/"&amp;YEAR(C79)</f>
        <v>#VALUE!</v>
      </c>
      <c r="N79" s="105" t="str">
        <f t="shared" ref="N79" si="86">IF(F79="","",F79-M79+1)</f>
        <v/>
      </c>
      <c r="O79" s="99" t="e">
        <f t="shared" ref="O79" si="87">IF(NOT(R79=""),R79,IF(NOT(Q79=""),Q79,IF(NOT(G79="Yes"),"Days therapy received outside therapy timeframe",IF(NOT(OR(E79="Yes",E79="No")),"Data not entered yet",""))))</f>
        <v>#VALUE!</v>
      </c>
      <c r="P79" s="106"/>
      <c r="Q79" s="107" t="e">
        <f>IF(N79&lt;H79,"Too many therapy days entered",
IF(IFERROR(MAX(_xlfn._xlws.FILTER('Therapy data entry'!$I$6:$CV$6,_xlfn.BYCOL('Therapy data entry'!I79:CV81,_xlfn.LAMBDA(_xlpm.col,MAX(_xlpm.col)&gt;0)))),0)&gt;F79,
"Therapy entered after discharge date",
IF(IFERROR(MIN(_xlfn._xlws.FILTER('Therapy data entry'!$I$6:$CV$6,_xlfn.BYCOL('Therapy data entry'!I79:CV81,_xlfn.LAMBDA(_xlpm.col,MAX(_xlpm.col)&gt;0)))),"")&lt; VALUE(M79),
"Therapy cannot be entered before admission date",
""
)
))</f>
        <v>#VALUE!</v>
      </c>
      <c r="R79" s="107" t="str">
        <f t="shared" ref="R79" si="88">IF(AND((OR(E79="",E79="No")),F79="",H79=0,I79=0),"", IF(AND(E79="Yes",NOT(F79="")),"","Eligibility for therapy and therapy days/end date not consistent"))</f>
        <v/>
      </c>
      <c r="S79" s="108">
        <f>'Therapy data entry'!$I$6</f>
        <v>45566</v>
      </c>
      <c r="T79" s="109" t="str">
        <f>IF(OR(H79=0,F79=""),"", IFERROR(MATCH(9.99999999999999E+307, 'Therapy data entry'!I79:CV81, 1) - 1, ""))</f>
        <v/>
      </c>
      <c r="U79" s="110" t="str">
        <f t="shared" ref="U79" si="89">IF(T79="","",S79+T79)</f>
        <v/>
      </c>
      <c r="V79" s="107" t="str">
        <f t="shared" ref="V79" si="90">IF(U79="","",IF(U79&gt;F79,"Date therapy given outside therapy timeframe",""))</f>
        <v/>
      </c>
      <c r="W79" s="111" t="str">
        <f>IF('Therapy data entry'!AK79="","",'Therapy data entry'!AK79)</f>
        <v/>
      </c>
    </row>
    <row r="80" spans="1:23" ht="17.25" hidden="1" thickBot="1" x14ac:dyDescent="0.35">
      <c r="A80" s="227"/>
      <c r="B80" s="31"/>
      <c r="C80" s="230"/>
      <c r="D80" s="32"/>
      <c r="E80" s="71"/>
      <c r="F80" s="45"/>
      <c r="G80" s="74"/>
      <c r="H80" s="32" cm="1">
        <f t="array" ref="H80">SUM(--(_xlfn.BYCOL('Therapy data entry'!I80:CV82, _xlfn.LAMBDA(_xlpm.col, MAX(_xlpm.col) &gt; 0))))</f>
        <v>0</v>
      </c>
      <c r="I80" s="32">
        <f>SUM('Therapy data entry'!I80:CV82)</f>
        <v>0</v>
      </c>
      <c r="J80" s="32"/>
      <c r="K80" s="32"/>
      <c r="L80" s="47"/>
      <c r="M80" s="33"/>
      <c r="N80" s="34"/>
      <c r="O80" s="32"/>
      <c r="P80" s="35"/>
      <c r="Q80" s="107" t="str">
        <f>IF(N80&lt;H80,"Too many therapy days entered",
IF(IFERROR(MAX(_xlfn._xlws.FILTER('Therapy data entry'!$I$6:$CV$6,_xlfn.BYCOL('Therapy data entry'!I80:CV82,_xlfn.LAMBDA(_xlpm.col,MAX(_xlpm.col)&gt;0)))),0)&gt;F80,
"Therapy entered after discharge date",
IF(IFERROR(MIN(_xlfn._xlws.FILTER('Therapy data entry'!$I$6:$CV$6,_xlfn.BYCOL('Therapy data entry'!I80:CV82,_xlfn.LAMBDA(_xlpm.col,MAX(_xlpm.col)&gt;0)))),"")&lt; VALUE(M80),
"Therapy cannot be entered before admission date",
""
)
))</f>
        <v/>
      </c>
      <c r="R80" s="36"/>
      <c r="S80" s="46"/>
      <c r="T80" s="109" t="str">
        <f>IF(OR(H80=0,F80=""),"", IFERROR(MATCH(9.99999999999999E+307, 'Therapy data entry'!I80:CV82, 1) - 1, ""))</f>
        <v/>
      </c>
      <c r="U80" s="37"/>
      <c r="V80" s="36"/>
      <c r="W80" s="55"/>
    </row>
    <row r="81" spans="1:23" ht="17.25" hidden="1" thickBot="1" x14ac:dyDescent="0.35">
      <c r="A81" s="227"/>
      <c r="B81" s="31"/>
      <c r="C81" s="230"/>
      <c r="D81" s="32"/>
      <c r="E81" s="71"/>
      <c r="F81" s="45"/>
      <c r="G81" s="74"/>
      <c r="H81" s="32" cm="1">
        <f t="array" ref="H81">SUM(--(_xlfn.BYCOL('Therapy data entry'!I81:CV83, _xlfn.LAMBDA(_xlpm.col, MAX(_xlpm.col) &gt; 0))))</f>
        <v>0</v>
      </c>
      <c r="I81" s="32">
        <f>SUM('Therapy data entry'!I81:CV83)</f>
        <v>0</v>
      </c>
      <c r="J81" s="32"/>
      <c r="K81" s="32"/>
      <c r="L81" s="47"/>
      <c r="M81" s="33"/>
      <c r="N81" s="34"/>
      <c r="O81" s="32"/>
      <c r="P81" s="35"/>
      <c r="Q81" s="107" t="str">
        <f>IF(N81&lt;H81,"Too many therapy days entered",
IF(IFERROR(MAX(_xlfn._xlws.FILTER('Therapy data entry'!$I$6:$CV$6,_xlfn.BYCOL('Therapy data entry'!I81:CV83,_xlfn.LAMBDA(_xlpm.col,MAX(_xlpm.col)&gt;0)))),0)&gt;F81,
"Therapy entered after discharge date",
IF(IFERROR(MIN(_xlfn._xlws.FILTER('Therapy data entry'!$I$6:$CV$6,_xlfn.BYCOL('Therapy data entry'!I81:CV83,_xlfn.LAMBDA(_xlpm.col,MAX(_xlpm.col)&gt;0)))),"")&lt; VALUE(M81),
"Therapy cannot be entered before admission date",
""
)
))</f>
        <v/>
      </c>
      <c r="R81" s="36"/>
      <c r="S81" s="46"/>
      <c r="T81" s="109" t="str">
        <f>IF(OR(H81=0,F81=""),"", IFERROR(MATCH(9.99999999999999E+307, 'Therapy data entry'!I81:CV83, 1) - 1, ""))</f>
        <v/>
      </c>
      <c r="U81" s="37"/>
      <c r="V81" s="36"/>
      <c r="W81" s="55"/>
    </row>
    <row r="82" spans="1:23" ht="17.25" thickBot="1" x14ac:dyDescent="0.35">
      <c r="A82" s="227"/>
      <c r="B82" s="54" t="str">
        <f>IF('Therapy data entry'!B80="","",'Therapy data entry'!B80)</f>
        <v/>
      </c>
      <c r="C82" s="230"/>
      <c r="D82" s="49" t="s">
        <v>52</v>
      </c>
      <c r="E82" s="72" t="str">
        <f>IF('Therapy data entry'!G82="","",'Therapy data entry'!G82)</f>
        <v>No</v>
      </c>
      <c r="F82" s="77" t="str">
        <f>IF((E82="Yes"),'Therapy data entry'!E79,"")</f>
        <v/>
      </c>
      <c r="G82" s="75" t="str">
        <f t="shared" ref="G82" si="91">IF(V82="","Yes","No")</f>
        <v>Yes</v>
      </c>
      <c r="H82" s="49" cm="1">
        <f t="array" ref="H82">SUM(--(_xlfn.BYCOL('Therapy data entry'!I82:CV84, _xlfn.LAMBDA(_xlpm.col, MAX(_xlpm.col) &gt; 0))))</f>
        <v>0</v>
      </c>
      <c r="I82" s="49">
        <f>SUM('Therapy data entry'!I82:CV84)</f>
        <v>0</v>
      </c>
      <c r="J82" s="49">
        <f>SUM('Therapy data entry'!I83:XFD83)</f>
        <v>0</v>
      </c>
      <c r="K82" s="49">
        <f>SUM('Therapy data entry'!I84:XFD84)</f>
        <v>0</v>
      </c>
      <c r="L82" s="51" t="e">
        <f t="shared" ref="L82" si="92">IF(AND((E82="Yes"),NOT(F82=""),G82="Yes",Q82="", R82=""),"Yes",IF(AND((E82="No"),F82="",Q82="", R82=""),"Yes","No because "))</f>
        <v>#VALUE!</v>
      </c>
      <c r="M82" s="33" t="e">
        <f t="shared" ref="M82" si="93">DAY(C79)&amp;"/"&amp;MONTH(C79)&amp;"/"&amp;YEAR(C79)</f>
        <v>#VALUE!</v>
      </c>
      <c r="N82" s="34" t="str">
        <f t="shared" ref="N82" si="94">IF(F82="","",F82-M82+1)</f>
        <v/>
      </c>
      <c r="O82" s="49" t="e">
        <f t="shared" ref="O82" si="95">IF(NOT(R82=""),R82,IF(NOT(Q82=""),Q82,IF(NOT(G82="Yes"),"Days therapy received outside therapy timeframe",IF(NOT(OR(E82="Yes",E82="No")),"Data not entered yet",""))))</f>
        <v>#VALUE!</v>
      </c>
      <c r="P82" s="52"/>
      <c r="Q82" s="107" t="e">
        <f>IF(N82&lt;H82,"Too many therapy days entered",
IF(IFERROR(MAX(_xlfn._xlws.FILTER('Therapy data entry'!$I$6:$CV$6,_xlfn.BYCOL('Therapy data entry'!I82:CV84,_xlfn.LAMBDA(_xlpm.col,MAX(_xlpm.col)&gt;0)))),0)&gt;F82,
"Therapy entered after discharge date",
IF(IFERROR(MIN(_xlfn._xlws.FILTER('Therapy data entry'!$I$6:$CV$6,_xlfn.BYCOL('Therapy data entry'!I82:CV84,_xlfn.LAMBDA(_xlpm.col,MAX(_xlpm.col)&gt;0)))),"")&lt; VALUE(M82),
"Therapy cannot be entered before admission date",
""
)
))</f>
        <v>#VALUE!</v>
      </c>
      <c r="R82" s="53" t="str">
        <f t="shared" ref="R82" si="96">IF(AND((OR(E82="",E82="No")),F82="",H82=0,I82=0),"", IF(AND(E82="Yes",NOT(F82="")),"","Eligibility for therapy and therapy days/end date not consistent"))</f>
        <v/>
      </c>
      <c r="S82" s="46">
        <f>'Therapy data entry'!$I$6</f>
        <v>45566</v>
      </c>
      <c r="T82" s="109" t="str">
        <f>IF(OR(H82=0,F82=""),"", IFERROR(MATCH(9.99999999999999E+307, 'Therapy data entry'!I82:CV84, 1) - 1, ""))</f>
        <v/>
      </c>
      <c r="U82" s="37" t="str">
        <f t="shared" ref="U82" si="97">IF(T82="","",S82+T82)</f>
        <v/>
      </c>
      <c r="V82" s="36" t="str">
        <f t="shared" ref="V82" si="98">IF(U82="","",IF(U82&gt;F82,"Date therapy given outside therapy timeframe",""))</f>
        <v/>
      </c>
      <c r="W82" s="56" t="str">
        <f>IF('Therapy data entry'!AK82="","",'Therapy data entry'!AK82)</f>
        <v/>
      </c>
    </row>
    <row r="83" spans="1:23" ht="17.25" hidden="1" thickBot="1" x14ac:dyDescent="0.35">
      <c r="A83" s="227"/>
      <c r="B83" s="44"/>
      <c r="C83" s="230"/>
      <c r="D83" s="49"/>
      <c r="E83" s="72"/>
      <c r="F83" s="77"/>
      <c r="G83" s="75"/>
      <c r="H83" s="49" cm="1">
        <f t="array" ref="H83">SUM(--(_xlfn.BYCOL('Therapy data entry'!I83:CV85, _xlfn.LAMBDA(_xlpm.col, MAX(_xlpm.col) &gt; 0))))</f>
        <v>0</v>
      </c>
      <c r="I83" s="49">
        <f>SUM('Therapy data entry'!I83:CV85)</f>
        <v>0</v>
      </c>
      <c r="J83" s="49"/>
      <c r="K83" s="49"/>
      <c r="L83" s="51"/>
      <c r="M83" s="50"/>
      <c r="N83" s="34"/>
      <c r="O83" s="49"/>
      <c r="P83" s="52"/>
      <c r="Q83" s="107" t="str">
        <f>IF(N83&lt;H83,"Too many therapy days entered",
IF(IFERROR(MAX(_xlfn._xlws.FILTER('Therapy data entry'!$I$6:$CV$6,_xlfn.BYCOL('Therapy data entry'!I83:CV85,_xlfn.LAMBDA(_xlpm.col,MAX(_xlpm.col)&gt;0)))),0)&gt;F83,
"Therapy entered after discharge date",
IF(IFERROR(MIN(_xlfn._xlws.FILTER('Therapy data entry'!$I$6:$CV$6,_xlfn.BYCOL('Therapy data entry'!I83:CV85,_xlfn.LAMBDA(_xlpm.col,MAX(_xlpm.col)&gt;0)))),"")&lt; VALUE(M83),
"Therapy cannot be entered before admission date",
""
)
))</f>
        <v/>
      </c>
      <c r="R83" s="36"/>
      <c r="S83" s="46"/>
      <c r="T83" s="109" t="str">
        <f>IF(OR(H83=0,F83=""),"", IFERROR(MATCH(9.99999999999999E+307, 'Therapy data entry'!I83:CV85, 1) - 1, ""))</f>
        <v/>
      </c>
      <c r="U83" s="37"/>
      <c r="V83" s="36"/>
      <c r="W83" s="56"/>
    </row>
    <row r="84" spans="1:23" ht="17.25" hidden="1" thickBot="1" x14ac:dyDescent="0.35">
      <c r="A84" s="227"/>
      <c r="B84" s="44"/>
      <c r="C84" s="230"/>
      <c r="D84" s="49"/>
      <c r="E84" s="72"/>
      <c r="F84" s="77"/>
      <c r="G84" s="75"/>
      <c r="H84" s="49" cm="1">
        <f t="array" ref="H84">SUM(--(_xlfn.BYCOL('Therapy data entry'!I84:CV86, _xlfn.LAMBDA(_xlpm.col, MAX(_xlpm.col) &gt; 0))))</f>
        <v>0</v>
      </c>
      <c r="I84" s="49">
        <f>SUM('Therapy data entry'!I84:CV86)</f>
        <v>0</v>
      </c>
      <c r="J84" s="49"/>
      <c r="K84" s="49"/>
      <c r="L84" s="51"/>
      <c r="M84" s="50"/>
      <c r="N84" s="34"/>
      <c r="O84" s="49"/>
      <c r="P84" s="52"/>
      <c r="Q84" s="107" t="str">
        <f>IF(N84&lt;H84,"Too many therapy days entered",
IF(IFERROR(MAX(_xlfn._xlws.FILTER('Therapy data entry'!$I$6:$CV$6,_xlfn.BYCOL('Therapy data entry'!I84:CV86,_xlfn.LAMBDA(_xlpm.col,MAX(_xlpm.col)&gt;0)))),0)&gt;F84,
"Therapy entered after discharge date",
IF(IFERROR(MIN(_xlfn._xlws.FILTER('Therapy data entry'!$I$6:$CV$6,_xlfn.BYCOL('Therapy data entry'!I84:CV86,_xlfn.LAMBDA(_xlpm.col,MAX(_xlpm.col)&gt;0)))),"")&lt; VALUE(M84),
"Therapy cannot be entered before admission date",
""
)
))</f>
        <v/>
      </c>
      <c r="R84" s="36"/>
      <c r="S84" s="46"/>
      <c r="T84" s="109" t="str">
        <f>IF(OR(H84=0,F84=""),"", IFERROR(MATCH(9.99999999999999E+307, 'Therapy data entry'!I84:CV86, 1) - 1, ""))</f>
        <v/>
      </c>
      <c r="U84" s="37"/>
      <c r="V84" s="36"/>
      <c r="W84" s="56"/>
    </row>
    <row r="85" spans="1:23" ht="17.25" thickBot="1" x14ac:dyDescent="0.35">
      <c r="A85" s="227"/>
      <c r="B85" s="31" t="s">
        <v>21</v>
      </c>
      <c r="C85" s="230"/>
      <c r="D85" s="38" t="s">
        <v>53</v>
      </c>
      <c r="E85" s="73" t="str">
        <f>IF('Therapy data entry'!G85="","",'Therapy data entry'!G85)</f>
        <v>No</v>
      </c>
      <c r="F85" s="78" t="str">
        <f>IF((E85="Yes"),'Therapy data entry'!E79,"")</f>
        <v/>
      </c>
      <c r="G85" s="76" t="str">
        <f t="shared" ref="G85" si="99">IF(V85="","Yes","No")</f>
        <v>Yes</v>
      </c>
      <c r="H85" s="38" cm="1">
        <f t="array" ref="H85">SUM(--(_xlfn.BYCOL('Therapy data entry'!I85:CV87, _xlfn.LAMBDA(_xlpm.col, MAX(_xlpm.col) &gt; 0))))</f>
        <v>0</v>
      </c>
      <c r="I85" s="38">
        <f>SUM('Therapy data entry'!I85:CV87)</f>
        <v>0</v>
      </c>
      <c r="J85" s="38">
        <f>SUM('Therapy data entry'!I86:XFD86)</f>
        <v>0</v>
      </c>
      <c r="K85" s="38">
        <f>SUM('Therapy data entry'!I87:XFD87)</f>
        <v>0</v>
      </c>
      <c r="L85" s="69" t="e">
        <f t="shared" ref="L85" si="100">IF(AND((E85="Yes"),NOT(F85=""),G85="Yes",Q85="", R85=""),"Yes",IF(AND((E85="No"),F85="",Q85="", R85=""),"Yes","No because "))</f>
        <v>#VALUE!</v>
      </c>
      <c r="M85" s="33" t="e">
        <f t="shared" ref="M85" si="101">DAY(C79)&amp;"/"&amp;MONTH(C79)&amp;"/"&amp;YEAR(C79)</f>
        <v>#VALUE!</v>
      </c>
      <c r="N85" s="34" t="str">
        <f t="shared" ref="N85" si="102">IF(F85="","",F85-M85+1)</f>
        <v/>
      </c>
      <c r="O85" s="38" t="e">
        <f t="shared" ref="O85" si="103">IF(NOT(R85=""),R85,IF(NOT(Q85=""),Q85,IF(NOT(G85="Yes"),"Days therapy received outside therapy timeframe",IF(NOT(OR(E85="Yes",E85="No")),"Data not entered yet",""))))</f>
        <v>#VALUE!</v>
      </c>
      <c r="P85" s="39"/>
      <c r="Q85" s="107" t="e">
        <f>IF(N85&lt;H85,"Too many therapy days entered",
IF(IFERROR(MAX(_xlfn._xlws.FILTER('Therapy data entry'!$I$6:$CV$6,_xlfn.BYCOL('Therapy data entry'!I85:CV87,_xlfn.LAMBDA(_xlpm.col,MAX(_xlpm.col)&gt;0)))),0)&gt;F85,
"Therapy entered after discharge date",
IF(IFERROR(MIN(_xlfn._xlws.FILTER('Therapy data entry'!$I$6:$CV$6,_xlfn.BYCOL('Therapy data entry'!I85:CV87,_xlfn.LAMBDA(_xlpm.col,MAX(_xlpm.col)&gt;0)))),"")&lt; VALUE(M85),
"Therapy cannot be entered before admission date",
""
)
))</f>
        <v>#VALUE!</v>
      </c>
      <c r="R85" s="36" t="str">
        <f t="shared" ref="R85" si="104">IF(AND((OR(E85="",E85="No")),F85="",H85=0,I85=0),"", IF(AND(E85="Yes",NOT(F85="")),"","Eligibility for therapy and therapy days/end date not consistent"))</f>
        <v/>
      </c>
      <c r="S85" s="46">
        <f>'Therapy data entry'!$I$6</f>
        <v>45566</v>
      </c>
      <c r="T85" s="109" t="str">
        <f>IF(OR(H85=0,F85=""),"", IFERROR(MATCH(9.99999999999999E+307, 'Therapy data entry'!I85:CV87, 1) - 1, ""))</f>
        <v/>
      </c>
      <c r="U85" s="37" t="str">
        <f t="shared" ref="U85" si="105">IF(T85="","",S85+T85)</f>
        <v/>
      </c>
      <c r="V85" s="36" t="str">
        <f t="shared" ref="V85" si="106">IF(U85="","",IF(U85&gt;F85,"Date therapy given outside therapy timeframe",""))</f>
        <v/>
      </c>
      <c r="W85" s="57" t="str">
        <f>IF('Therapy data entry'!AK85="","",'Therapy data entry'!AK85)</f>
        <v/>
      </c>
    </row>
    <row r="86" spans="1:23" ht="17.25" hidden="1" thickBot="1" x14ac:dyDescent="0.35">
      <c r="A86" s="227"/>
      <c r="B86" s="31"/>
      <c r="C86" s="230"/>
      <c r="D86" s="38"/>
      <c r="E86" s="73"/>
      <c r="F86" s="78"/>
      <c r="G86" s="76"/>
      <c r="H86" s="38" cm="1">
        <f t="array" ref="H86">SUM(--(_xlfn.BYCOL('Therapy data entry'!I86:CV88, _xlfn.LAMBDA(_xlpm.col, MAX(_xlpm.col) &gt; 0))))</f>
        <v>0</v>
      </c>
      <c r="I86" s="38">
        <f>SUM('Therapy data entry'!I86:CV88)</f>
        <v>0</v>
      </c>
      <c r="J86" s="38"/>
      <c r="K86" s="38"/>
      <c r="L86" s="69"/>
      <c r="M86" s="33"/>
      <c r="N86" s="34"/>
      <c r="O86" s="38"/>
      <c r="P86" s="39"/>
      <c r="Q86" s="107" t="str">
        <f>IF(N86&lt;H86,"Too many therapy days entered",
IF(IFERROR(MAX(_xlfn._xlws.FILTER('Therapy data entry'!$I$6:$CV$6,_xlfn.BYCOL('Therapy data entry'!I86:CV88,_xlfn.LAMBDA(_xlpm.col,MAX(_xlpm.col)&gt;0)))),0)&gt;F86,
"Therapy entered after discharge date",
IF(IFERROR(MIN(_xlfn._xlws.FILTER('Therapy data entry'!$I$6:$CV$6,_xlfn.BYCOL('Therapy data entry'!I86:CV88,_xlfn.LAMBDA(_xlpm.col,MAX(_xlpm.col)&gt;0)))),"")&lt; VALUE(M86),
"Therapy cannot be entered before admission date",
""
)
))</f>
        <v/>
      </c>
      <c r="R86" s="36"/>
      <c r="S86" s="46"/>
      <c r="T86" s="109" t="str">
        <f>IF(OR(H86=0,F86=""),"", IFERROR(MATCH(9.99999999999999E+307, 'Therapy data entry'!I86:CV88, 1) - 1, ""))</f>
        <v/>
      </c>
      <c r="U86" s="37"/>
      <c r="V86" s="36"/>
      <c r="W86" s="57"/>
    </row>
    <row r="87" spans="1:23" ht="17.25" hidden="1" thickBot="1" x14ac:dyDescent="0.35">
      <c r="A87" s="227"/>
      <c r="B87" s="31"/>
      <c r="C87" s="230"/>
      <c r="D87" s="38"/>
      <c r="E87" s="73"/>
      <c r="F87" s="78"/>
      <c r="G87" s="76"/>
      <c r="H87" s="38" cm="1">
        <f t="array" ref="H87">SUM(--(_xlfn.BYCOL('Therapy data entry'!I87:CV89, _xlfn.LAMBDA(_xlpm.col, MAX(_xlpm.col) &gt; 0))))</f>
        <v>0</v>
      </c>
      <c r="I87" s="38">
        <f>SUM('Therapy data entry'!I87:CV89)</f>
        <v>0</v>
      </c>
      <c r="J87" s="38"/>
      <c r="K87" s="38"/>
      <c r="L87" s="69"/>
      <c r="M87" s="33"/>
      <c r="N87" s="34"/>
      <c r="O87" s="38"/>
      <c r="P87" s="39"/>
      <c r="Q87" s="107" t="str">
        <f>IF(N87&lt;H87,"Too many therapy days entered",
IF(IFERROR(MAX(_xlfn._xlws.FILTER('Therapy data entry'!$I$6:$CV$6,_xlfn.BYCOL('Therapy data entry'!I87:CV89,_xlfn.LAMBDA(_xlpm.col,MAX(_xlpm.col)&gt;0)))),0)&gt;F87,
"Therapy entered after discharge date",
IF(IFERROR(MIN(_xlfn._xlws.FILTER('Therapy data entry'!$I$6:$CV$6,_xlfn.BYCOL('Therapy data entry'!I87:CV89,_xlfn.LAMBDA(_xlpm.col,MAX(_xlpm.col)&gt;0)))),"")&lt; VALUE(M87),
"Therapy cannot be entered before admission date",
""
)
))</f>
        <v/>
      </c>
      <c r="R87" s="36"/>
      <c r="S87" s="46"/>
      <c r="T87" s="109" t="str">
        <f>IF(OR(H87=0,F87=""),"", IFERROR(MATCH(9.99999999999999E+307, 'Therapy data entry'!I87:CV89, 1) - 1, ""))</f>
        <v/>
      </c>
      <c r="U87" s="37"/>
      <c r="V87" s="36"/>
      <c r="W87" s="57"/>
    </row>
    <row r="88" spans="1:23" ht="17.25" thickBot="1" x14ac:dyDescent="0.35">
      <c r="A88" s="227"/>
      <c r="B88" s="135" t="str">
        <f>IF('Therapy data entry'!B82="","",'Therapy data entry'!B82)</f>
        <v/>
      </c>
      <c r="C88" s="230"/>
      <c r="D88" s="152" t="s">
        <v>54</v>
      </c>
      <c r="E88" s="152" t="str">
        <f>IF('Therapy data entry'!G88="","",'Therapy data entry'!G88)</f>
        <v>No</v>
      </c>
      <c r="F88" s="153" t="str">
        <f>IF((E88="Yes"),'Therapy data entry'!E79,"")</f>
        <v/>
      </c>
      <c r="G88" s="154" t="str">
        <f t="shared" ref="G88" si="107">IF(V88="","Yes","No")</f>
        <v>Yes</v>
      </c>
      <c r="H88" s="70" cm="1">
        <f t="array" ref="H88">SUM(--(_xlfn.BYCOL('Therapy data entry'!I88:CV90, _xlfn.LAMBDA(_xlpm.col, MAX(_xlpm.col) &gt; 0))))</f>
        <v>0</v>
      </c>
      <c r="I88" s="150">
        <f>SUM('Therapy data entry'!I88:CV90)</f>
        <v>0</v>
      </c>
      <c r="J88" s="152">
        <f>SUM('Therapy data entry'!I89:XFD89)</f>
        <v>0</v>
      </c>
      <c r="K88" s="152">
        <f>SUM('Therapy data entry'!I90:XFD90)</f>
        <v>0</v>
      </c>
      <c r="L88" s="155" t="e">
        <f t="shared" ref="L88" si="108">IF(AND((E88="Yes"),NOT(F88=""),G88="Yes",Q88="", R88=""),"Yes",IF(AND((E88="No"),F88="",Q88="", R88=""),"Yes","No because "))</f>
        <v>#VALUE!</v>
      </c>
      <c r="M88" s="156" t="e">
        <f t="shared" ref="M88" si="109">DAY(C79)&amp;"/"&amp;MONTH(C79)&amp;"/"&amp;YEAR(C79)</f>
        <v>#VALUE!</v>
      </c>
      <c r="N88" s="157" t="str">
        <f t="shared" ref="N88" si="110">IF(F88="","",F88-M88+1)</f>
        <v/>
      </c>
      <c r="O88" s="158" t="e">
        <f t="shared" ref="O88" si="111">IF(NOT(R88=""),R88,IF(NOT(Q88=""),Q88,IF(NOT(G88="Yes"),"Days therapy received outside therapy timeframe",IF(NOT(OR(E88="Yes",E88="No")),"Data not entered yet",""))))</f>
        <v>#VALUE!</v>
      </c>
      <c r="P88" s="164"/>
      <c r="Q88" s="107" t="e">
        <f>IF(N88&lt;H88,"Too many therapy days entered",
IF(IFERROR(MAX(_xlfn._xlws.FILTER('Therapy data entry'!$I$6:$CV$6,_xlfn.BYCOL('Therapy data entry'!I88:CV90,_xlfn.LAMBDA(_xlpm.col,MAX(_xlpm.col)&gt;0)))),0)&gt;F88,
"Therapy entered after discharge date",
IF(IFERROR(MIN(_xlfn._xlws.FILTER('Therapy data entry'!$I$6:$CV$6,_xlfn.BYCOL('Therapy data entry'!I88:CV90,_xlfn.LAMBDA(_xlpm.col,MAX(_xlpm.col)&gt;0)))),"")&lt; VALUE(M88),
"Therapy cannot be entered before admission date",
""
)
))</f>
        <v>#VALUE!</v>
      </c>
      <c r="R88" s="159" t="str">
        <f t="shared" ref="R88" si="112">IF(AND((OR(E88="",E88="No")),F88="",H88=0,I88=0),"", IF(AND(E88="Yes",NOT(F88="")),"","Eligibility for therapy and therapy days/end date not consistent"))</f>
        <v/>
      </c>
      <c r="S88" s="160">
        <f>'Therapy data entry'!$I$6</f>
        <v>45566</v>
      </c>
      <c r="T88" s="109" t="str">
        <f>IF(OR(H88=0,F88=""),"", IFERROR(MATCH(9.99999999999999E+307, 'Therapy data entry'!I88:CV90, 1) - 1, ""))</f>
        <v/>
      </c>
      <c r="U88" s="159" t="str">
        <f t="shared" ref="U88" si="113">IF(T88="","",S88+T88)</f>
        <v/>
      </c>
      <c r="V88" s="159" t="str">
        <f t="shared" ref="V88" si="114">IF(U88="","",IF(U88&gt;F88,"Date therapy given outside therapy timeframe",""))</f>
        <v/>
      </c>
      <c r="W88" s="161"/>
    </row>
    <row r="89" spans="1:23" ht="17.25" hidden="1" thickBot="1" x14ac:dyDescent="0.35">
      <c r="A89" s="227"/>
      <c r="B89" s="151"/>
      <c r="C89" s="230"/>
      <c r="D89" s="145"/>
      <c r="E89" s="145"/>
      <c r="F89" s="146"/>
      <c r="G89" s="147"/>
      <c r="H89" s="181" cm="1">
        <f t="array" ref="H89">SUM(--(_xlfn.BYCOL('Therapy data entry'!I89:CV91, _xlfn.LAMBDA(_xlpm.col, MAX(_xlpm.col) &gt; 0))))</f>
        <v>0</v>
      </c>
      <c r="I89" s="99">
        <f>SUM('Therapy data entry'!I89:CV91)</f>
        <v>0</v>
      </c>
      <c r="J89" s="145"/>
      <c r="K89" s="145"/>
      <c r="L89" s="148"/>
      <c r="M89" s="149"/>
      <c r="N89" s="34"/>
      <c r="O89" s="150"/>
      <c r="P89" s="148"/>
      <c r="Q89" s="107" t="str">
        <f>IF(N89&lt;H89,"Too many therapy days entered",
IF(IFERROR(MAX(_xlfn._xlws.FILTER('Therapy data entry'!$I$6:$CV$6,_xlfn.BYCOL('Therapy data entry'!I89:CV91,_xlfn.LAMBDA(_xlpm.col,MAX(_xlpm.col)&gt;0)))),0)&gt;F89,
"Therapy entered after discharge date",
IF(IFERROR(MIN(_xlfn._xlws.FILTER('Therapy data entry'!$I$6:$CV$6,_xlfn.BYCOL('Therapy data entry'!I89:CV91,_xlfn.LAMBDA(_xlpm.col,MAX(_xlpm.col)&gt;0)))),"")&lt; VALUE(M89),
"Therapy cannot be entered before admission date",
""
)
))</f>
        <v/>
      </c>
      <c r="R89" s="53"/>
      <c r="S89" s="46"/>
      <c r="T89" s="109" t="str">
        <f>IF(OR(H89=0,F89=""),"", IFERROR(MATCH(9.99999999999999E+307, 'Therapy data entry'!I89:CV91, 1) - 1, ""))</f>
        <v/>
      </c>
      <c r="U89" s="53"/>
      <c r="V89" s="53"/>
      <c r="W89" s="163"/>
    </row>
    <row r="90" spans="1:23" ht="17.25" hidden="1" thickBot="1" x14ac:dyDescent="0.35">
      <c r="A90" s="228"/>
      <c r="B90" s="162"/>
      <c r="C90" s="231"/>
      <c r="D90" s="65"/>
      <c r="E90" s="65"/>
      <c r="F90" s="79"/>
      <c r="G90" s="112"/>
      <c r="H90" s="70" cm="1">
        <f t="array" ref="H90">SUM(--(_xlfn.BYCOL('Therapy data entry'!I90:CV92, _xlfn.LAMBDA(_xlpm.col, MAX(_xlpm.col) &gt; 0))))</f>
        <v>0</v>
      </c>
      <c r="I90" s="99">
        <f>SUM('Therapy data entry'!I90:CV92)</f>
        <v>0</v>
      </c>
      <c r="J90" s="65"/>
      <c r="K90" s="65"/>
      <c r="L90" s="67"/>
      <c r="M90" s="66"/>
      <c r="N90" s="58"/>
      <c r="O90" s="70"/>
      <c r="P90" s="67"/>
      <c r="Q90" s="107" t="str">
        <f>IF(N90&lt;H90,"Too many therapy days entered",
IF(IFERROR(MAX(_xlfn._xlws.FILTER('Therapy data entry'!$I$6:$CV$6,_xlfn.BYCOL('Therapy data entry'!I90:CV92,_xlfn.LAMBDA(_xlpm.col,MAX(_xlpm.col)&gt;0)))),0)&gt;F90,
"Therapy entered after discharge date",
IF(IFERROR(MIN(_xlfn._xlws.FILTER('Therapy data entry'!$I$6:$CV$6,_xlfn.BYCOL('Therapy data entry'!I90:CV92,_xlfn.LAMBDA(_xlpm.col,MAX(_xlpm.col)&gt;0)))),"")&lt; VALUE(M90),
"Therapy cannot be entered before admission date",
""
)
))</f>
        <v/>
      </c>
      <c r="R90" s="59"/>
      <c r="S90" s="60"/>
      <c r="T90" s="109" t="str">
        <f>IF(OR(H90=0,F90=""),"", IFERROR(MATCH(9.99999999999999E+307, 'Therapy data entry'!I90:CV92, 1) - 1, ""))</f>
        <v/>
      </c>
      <c r="U90" s="59"/>
      <c r="V90" s="59"/>
      <c r="W90" s="68"/>
    </row>
    <row r="91" spans="1:23" ht="17.25" thickBot="1" x14ac:dyDescent="0.35">
      <c r="A91" s="226" t="str">
        <f>IF(AND('Therapy data entry'!A91="",'Therapy data entry'!D91=""),"",IF(AND(NOT('Therapy data entry'!D91=""),'Therapy data entry'!A91=""),"SSNAP ID not entered",'Therapy data entry'!A91))</f>
        <v/>
      </c>
      <c r="B91" s="98" t="s">
        <v>17</v>
      </c>
      <c r="C91" s="229" t="str">
        <f>IF('Therapy data entry'!D91="","",'Therapy data entry'!D91)</f>
        <v/>
      </c>
      <c r="D91" s="99" t="s">
        <v>51</v>
      </c>
      <c r="E91" s="100" t="str">
        <f>IF('Therapy data entry'!G91="","",'Therapy data entry'!G91)</f>
        <v>No</v>
      </c>
      <c r="F91" s="101" t="str">
        <f>IF((E91="Yes"),'Therapy data entry'!E91,"")</f>
        <v/>
      </c>
      <c r="G91" s="102" t="str">
        <f t="shared" ref="G91" si="115">IF(V91="","Yes","No")</f>
        <v>Yes</v>
      </c>
      <c r="H91" s="32" cm="1">
        <f t="array" ref="H91">SUM(--(_xlfn.BYCOL('Therapy data entry'!I91:CV93, _xlfn.LAMBDA(_xlpm.col, MAX(_xlpm.col) &gt; 0))))</f>
        <v>0</v>
      </c>
      <c r="I91" s="32">
        <f>SUM('Therapy data entry'!I91:CV93)</f>
        <v>0</v>
      </c>
      <c r="J91" s="99">
        <f>SUM('Therapy data entry'!I92:XFD92)</f>
        <v>0</v>
      </c>
      <c r="K91" s="99">
        <f>SUM('Therapy data entry'!I93:XFD93)</f>
        <v>0</v>
      </c>
      <c r="L91" s="103" t="e">
        <f t="shared" ref="L91" si="116">IF(AND((E91="Yes"),NOT(F91=""),G91="Yes",Q91="", R91=""),"Yes",IF(AND((E91="No"),F91="",Q91="", R91=""),"Yes","No because "))</f>
        <v>#VALUE!</v>
      </c>
      <c r="M91" s="104" t="e">
        <f t="shared" ref="M91" si="117">DAY(C91)&amp;"/"&amp;MONTH(C91)&amp;"/"&amp;YEAR(C91)</f>
        <v>#VALUE!</v>
      </c>
      <c r="N91" s="105" t="str">
        <f t="shared" ref="N91" si="118">IF(F91="","",F91-M91+1)</f>
        <v/>
      </c>
      <c r="O91" s="99" t="e">
        <f t="shared" ref="O91" si="119">IF(NOT(R91=""),R91,IF(NOT(Q91=""),Q91,IF(NOT(G91="Yes"),"Days therapy received outside therapy timeframe",IF(NOT(OR(E91="Yes",E91="No")),"Data not entered yet",""))))</f>
        <v>#VALUE!</v>
      </c>
      <c r="P91" s="106"/>
      <c r="Q91" s="107" t="e">
        <f>IF(N91&lt;H91,"Too many therapy days entered",
IF(IFERROR(MAX(_xlfn._xlws.FILTER('Therapy data entry'!$I$6:$CV$6,_xlfn.BYCOL('Therapy data entry'!I91:CV93,_xlfn.LAMBDA(_xlpm.col,MAX(_xlpm.col)&gt;0)))),0)&gt;F91,
"Therapy entered after discharge date",
IF(IFERROR(MIN(_xlfn._xlws.FILTER('Therapy data entry'!$I$6:$CV$6,_xlfn.BYCOL('Therapy data entry'!I91:CV93,_xlfn.LAMBDA(_xlpm.col,MAX(_xlpm.col)&gt;0)))),"")&lt; VALUE(M91),
"Therapy cannot be entered before admission date",
""
)
))</f>
        <v>#VALUE!</v>
      </c>
      <c r="R91" s="107" t="str">
        <f t="shared" ref="R91" si="120">IF(AND((OR(E91="",E91="No")),F91="",H91=0,I91=0),"", IF(AND(E91="Yes",NOT(F91="")),"","Eligibility for therapy and therapy days/end date not consistent"))</f>
        <v/>
      </c>
      <c r="S91" s="108">
        <f>'Therapy data entry'!$I$6</f>
        <v>45566</v>
      </c>
      <c r="T91" s="109" t="str">
        <f>IF(OR(H91=0,F91=""),"", IFERROR(MATCH(9.99999999999999E+307, 'Therapy data entry'!I91:CV93, 1) - 1, ""))</f>
        <v/>
      </c>
      <c r="U91" s="110" t="str">
        <f t="shared" ref="U91" si="121">IF(T91="","",S91+T91)</f>
        <v/>
      </c>
      <c r="V91" s="107" t="str">
        <f t="shared" ref="V91" si="122">IF(U91="","",IF(U91&gt;F91,"Date therapy given outside therapy timeframe",""))</f>
        <v/>
      </c>
      <c r="W91" s="111" t="str">
        <f>IF('Therapy data entry'!AK91="","",'Therapy data entry'!AK91)</f>
        <v/>
      </c>
    </row>
    <row r="92" spans="1:23" ht="17.25" hidden="1" thickBot="1" x14ac:dyDescent="0.35">
      <c r="A92" s="227"/>
      <c r="B92" s="31"/>
      <c r="C92" s="230"/>
      <c r="D92" s="32"/>
      <c r="E92" s="71"/>
      <c r="F92" s="45"/>
      <c r="G92" s="74"/>
      <c r="H92" s="32" cm="1">
        <f t="array" ref="H92">SUM(--(_xlfn.BYCOL('Therapy data entry'!I92:CV94, _xlfn.LAMBDA(_xlpm.col, MAX(_xlpm.col) &gt; 0))))</f>
        <v>0</v>
      </c>
      <c r="I92" s="32">
        <f>SUM('Therapy data entry'!I92:CV94)</f>
        <v>0</v>
      </c>
      <c r="J92" s="32"/>
      <c r="K92" s="32"/>
      <c r="L92" s="47"/>
      <c r="M92" s="33"/>
      <c r="N92" s="34"/>
      <c r="O92" s="32"/>
      <c r="P92" s="35"/>
      <c r="Q92" s="107" t="str">
        <f>IF(N92&lt;H92,"Too many therapy days entered",
IF(IFERROR(MAX(_xlfn._xlws.FILTER('Therapy data entry'!$I$6:$CV$6,_xlfn.BYCOL('Therapy data entry'!I92:CV94,_xlfn.LAMBDA(_xlpm.col,MAX(_xlpm.col)&gt;0)))),0)&gt;F92,
"Therapy entered after discharge date",
IF(IFERROR(MIN(_xlfn._xlws.FILTER('Therapy data entry'!$I$6:$CV$6,_xlfn.BYCOL('Therapy data entry'!I92:CV94,_xlfn.LAMBDA(_xlpm.col,MAX(_xlpm.col)&gt;0)))),"")&lt; VALUE(M92),
"Therapy cannot be entered before admission date",
""
)
))</f>
        <v/>
      </c>
      <c r="R92" s="36"/>
      <c r="S92" s="46"/>
      <c r="T92" s="109" t="str">
        <f>IF(OR(H92=0,F92=""),"", IFERROR(MATCH(9.99999999999999E+307, 'Therapy data entry'!I92:CV94, 1) - 1, ""))</f>
        <v/>
      </c>
      <c r="U92" s="37"/>
      <c r="V92" s="36"/>
      <c r="W92" s="55"/>
    </row>
    <row r="93" spans="1:23" ht="17.25" hidden="1" thickBot="1" x14ac:dyDescent="0.35">
      <c r="A93" s="227"/>
      <c r="B93" s="31"/>
      <c r="C93" s="230"/>
      <c r="D93" s="32"/>
      <c r="E93" s="71"/>
      <c r="F93" s="45"/>
      <c r="G93" s="74"/>
      <c r="H93" s="32" cm="1">
        <f t="array" ref="H93">SUM(--(_xlfn.BYCOL('Therapy data entry'!I93:CV95, _xlfn.LAMBDA(_xlpm.col, MAX(_xlpm.col) &gt; 0))))</f>
        <v>0</v>
      </c>
      <c r="I93" s="32">
        <f>SUM('Therapy data entry'!I93:CV95)</f>
        <v>0</v>
      </c>
      <c r="J93" s="32"/>
      <c r="K93" s="32"/>
      <c r="L93" s="47"/>
      <c r="M93" s="33"/>
      <c r="N93" s="34"/>
      <c r="O93" s="32"/>
      <c r="P93" s="35"/>
      <c r="Q93" s="107" t="str">
        <f>IF(N93&lt;H93,"Too many therapy days entered",
IF(IFERROR(MAX(_xlfn._xlws.FILTER('Therapy data entry'!$I$6:$CV$6,_xlfn.BYCOL('Therapy data entry'!I93:CV95,_xlfn.LAMBDA(_xlpm.col,MAX(_xlpm.col)&gt;0)))),0)&gt;F93,
"Therapy entered after discharge date",
IF(IFERROR(MIN(_xlfn._xlws.FILTER('Therapy data entry'!$I$6:$CV$6,_xlfn.BYCOL('Therapy data entry'!I93:CV95,_xlfn.LAMBDA(_xlpm.col,MAX(_xlpm.col)&gt;0)))),"")&lt; VALUE(M93),
"Therapy cannot be entered before admission date",
""
)
))</f>
        <v/>
      </c>
      <c r="R93" s="36"/>
      <c r="S93" s="46"/>
      <c r="T93" s="109" t="str">
        <f>IF(OR(H93=0,F93=""),"", IFERROR(MATCH(9.99999999999999E+307, 'Therapy data entry'!I93:CV95, 1) - 1, ""))</f>
        <v/>
      </c>
      <c r="U93" s="37"/>
      <c r="V93" s="36"/>
      <c r="W93" s="55"/>
    </row>
    <row r="94" spans="1:23" ht="17.25" thickBot="1" x14ac:dyDescent="0.35">
      <c r="A94" s="227"/>
      <c r="B94" s="54" t="str">
        <f>IF('Therapy data entry'!B92="","",'Therapy data entry'!B92)</f>
        <v/>
      </c>
      <c r="C94" s="230"/>
      <c r="D94" s="49" t="s">
        <v>52</v>
      </c>
      <c r="E94" s="72" t="str">
        <f>IF('Therapy data entry'!G94="","",'Therapy data entry'!G94)</f>
        <v>No</v>
      </c>
      <c r="F94" s="77" t="str">
        <f>IF((E94="Yes"),'Therapy data entry'!E91,"")</f>
        <v/>
      </c>
      <c r="G94" s="75" t="str">
        <f t="shared" ref="G94" si="123">IF(V94="","Yes","No")</f>
        <v>Yes</v>
      </c>
      <c r="H94" s="49" cm="1">
        <f t="array" ref="H94">SUM(--(_xlfn.BYCOL('Therapy data entry'!I94:CV96, _xlfn.LAMBDA(_xlpm.col, MAX(_xlpm.col) &gt; 0))))</f>
        <v>0</v>
      </c>
      <c r="I94" s="49">
        <f>SUM('Therapy data entry'!I94:CV96)</f>
        <v>0</v>
      </c>
      <c r="J94" s="49">
        <f>SUM('Therapy data entry'!I95:XFD95)</f>
        <v>0</v>
      </c>
      <c r="K94" s="49">
        <f>SUM('Therapy data entry'!I96:XFD96)</f>
        <v>0</v>
      </c>
      <c r="L94" s="51" t="e">
        <f t="shared" ref="L94" si="124">IF(AND((E94="Yes"),NOT(F94=""),G94="Yes",Q94="", R94=""),"Yes",IF(AND((E94="No"),F94="",Q94="", R94=""),"Yes","No because "))</f>
        <v>#VALUE!</v>
      </c>
      <c r="M94" s="33" t="e">
        <f t="shared" ref="M94" si="125">DAY(C91)&amp;"/"&amp;MONTH(C91)&amp;"/"&amp;YEAR(C91)</f>
        <v>#VALUE!</v>
      </c>
      <c r="N94" s="34" t="str">
        <f t="shared" ref="N94" si="126">IF(F94="","",F94-M94+1)</f>
        <v/>
      </c>
      <c r="O94" s="49" t="e">
        <f t="shared" ref="O94" si="127">IF(NOT(R94=""),R94,IF(NOT(Q94=""),Q94,IF(NOT(G94="Yes"),"Days therapy received outside therapy timeframe",IF(NOT(OR(E94="Yes",E94="No")),"Data not entered yet",""))))</f>
        <v>#VALUE!</v>
      </c>
      <c r="P94" s="52"/>
      <c r="Q94" s="107" t="e">
        <f>IF(N94&lt;H94,"Too many therapy days entered",
IF(IFERROR(MAX(_xlfn._xlws.FILTER('Therapy data entry'!$I$6:$CV$6,_xlfn.BYCOL('Therapy data entry'!I94:CV96,_xlfn.LAMBDA(_xlpm.col,MAX(_xlpm.col)&gt;0)))),0)&gt;F94,
"Therapy entered after discharge date",
IF(IFERROR(MIN(_xlfn._xlws.FILTER('Therapy data entry'!$I$6:$CV$6,_xlfn.BYCOL('Therapy data entry'!I94:CV96,_xlfn.LAMBDA(_xlpm.col,MAX(_xlpm.col)&gt;0)))),"")&lt; VALUE(M94),
"Therapy cannot be entered before admission date",
""
)
))</f>
        <v>#VALUE!</v>
      </c>
      <c r="R94" s="53" t="str">
        <f t="shared" ref="R94" si="128">IF(AND((OR(E94="",E94="No")),F94="",H94=0,I94=0),"", IF(AND(E94="Yes",NOT(F94="")),"","Eligibility for therapy and therapy days/end date not consistent"))</f>
        <v/>
      </c>
      <c r="S94" s="46">
        <f>'Therapy data entry'!$I$6</f>
        <v>45566</v>
      </c>
      <c r="T94" s="109" t="str">
        <f>IF(OR(H94=0,F94=""),"", IFERROR(MATCH(9.99999999999999E+307, 'Therapy data entry'!I94:CV96, 1) - 1, ""))</f>
        <v/>
      </c>
      <c r="U94" s="37" t="str">
        <f t="shared" ref="U94" si="129">IF(T94="","",S94+T94)</f>
        <v/>
      </c>
      <c r="V94" s="36" t="str">
        <f t="shared" ref="V94" si="130">IF(U94="","",IF(U94&gt;F94,"Date therapy given outside therapy timeframe",""))</f>
        <v/>
      </c>
      <c r="W94" s="56" t="str">
        <f>IF('Therapy data entry'!AK94="","",'Therapy data entry'!AK94)</f>
        <v/>
      </c>
    </row>
    <row r="95" spans="1:23" ht="17.25" hidden="1" thickBot="1" x14ac:dyDescent="0.35">
      <c r="A95" s="227"/>
      <c r="B95" s="44"/>
      <c r="C95" s="230"/>
      <c r="D95" s="49"/>
      <c r="E95" s="72"/>
      <c r="F95" s="77"/>
      <c r="G95" s="75"/>
      <c r="H95" s="49" cm="1">
        <f t="array" ref="H95">SUM(--(_xlfn.BYCOL('Therapy data entry'!I95:CV97, _xlfn.LAMBDA(_xlpm.col, MAX(_xlpm.col) &gt; 0))))</f>
        <v>0</v>
      </c>
      <c r="I95" s="49">
        <f>SUM('Therapy data entry'!I95:CV97)</f>
        <v>0</v>
      </c>
      <c r="J95" s="49"/>
      <c r="K95" s="49"/>
      <c r="L95" s="51"/>
      <c r="M95" s="50"/>
      <c r="N95" s="34"/>
      <c r="O95" s="49"/>
      <c r="P95" s="52"/>
      <c r="Q95" s="107" t="str">
        <f>IF(N95&lt;H95,"Too many therapy days entered",
IF(IFERROR(MAX(_xlfn._xlws.FILTER('Therapy data entry'!$I$6:$CV$6,_xlfn.BYCOL('Therapy data entry'!I95:CV97,_xlfn.LAMBDA(_xlpm.col,MAX(_xlpm.col)&gt;0)))),0)&gt;F95,
"Therapy entered after discharge date",
IF(IFERROR(MIN(_xlfn._xlws.FILTER('Therapy data entry'!$I$6:$CV$6,_xlfn.BYCOL('Therapy data entry'!I95:CV97,_xlfn.LAMBDA(_xlpm.col,MAX(_xlpm.col)&gt;0)))),"")&lt; VALUE(M95),
"Therapy cannot be entered before admission date",
""
)
))</f>
        <v/>
      </c>
      <c r="R95" s="36"/>
      <c r="S95" s="46"/>
      <c r="T95" s="109" t="str">
        <f>IF(OR(H95=0,F95=""),"", IFERROR(MATCH(9.99999999999999E+307, 'Therapy data entry'!I95:CV97, 1) - 1, ""))</f>
        <v/>
      </c>
      <c r="U95" s="37"/>
      <c r="V95" s="36"/>
      <c r="W95" s="56"/>
    </row>
    <row r="96" spans="1:23" ht="17.25" hidden="1" thickBot="1" x14ac:dyDescent="0.35">
      <c r="A96" s="227"/>
      <c r="B96" s="44"/>
      <c r="C96" s="230"/>
      <c r="D96" s="49"/>
      <c r="E96" s="72"/>
      <c r="F96" s="77"/>
      <c r="G96" s="75"/>
      <c r="H96" s="49" cm="1">
        <f t="array" ref="H96">SUM(--(_xlfn.BYCOL('Therapy data entry'!I96:CV98, _xlfn.LAMBDA(_xlpm.col, MAX(_xlpm.col) &gt; 0))))</f>
        <v>0</v>
      </c>
      <c r="I96" s="49">
        <f>SUM('Therapy data entry'!I96:CV98)</f>
        <v>0</v>
      </c>
      <c r="J96" s="49"/>
      <c r="K96" s="49"/>
      <c r="L96" s="51"/>
      <c r="M96" s="50"/>
      <c r="N96" s="34"/>
      <c r="O96" s="49"/>
      <c r="P96" s="52"/>
      <c r="Q96" s="107" t="str">
        <f>IF(N96&lt;H96,"Too many therapy days entered",
IF(IFERROR(MAX(_xlfn._xlws.FILTER('Therapy data entry'!$I$6:$CV$6,_xlfn.BYCOL('Therapy data entry'!I96:CV98,_xlfn.LAMBDA(_xlpm.col,MAX(_xlpm.col)&gt;0)))),0)&gt;F96,
"Therapy entered after discharge date",
IF(IFERROR(MIN(_xlfn._xlws.FILTER('Therapy data entry'!$I$6:$CV$6,_xlfn.BYCOL('Therapy data entry'!I96:CV98,_xlfn.LAMBDA(_xlpm.col,MAX(_xlpm.col)&gt;0)))),"")&lt; VALUE(M96),
"Therapy cannot be entered before admission date",
""
)
))</f>
        <v/>
      </c>
      <c r="R96" s="36"/>
      <c r="S96" s="46"/>
      <c r="T96" s="109" t="str">
        <f>IF(OR(H96=0,F96=""),"", IFERROR(MATCH(9.99999999999999E+307, 'Therapy data entry'!I96:CV98, 1) - 1, ""))</f>
        <v/>
      </c>
      <c r="U96" s="37"/>
      <c r="V96" s="36"/>
      <c r="W96" s="56"/>
    </row>
    <row r="97" spans="1:23" ht="17.25" thickBot="1" x14ac:dyDescent="0.35">
      <c r="A97" s="227"/>
      <c r="B97" s="31" t="s">
        <v>21</v>
      </c>
      <c r="C97" s="230"/>
      <c r="D97" s="38" t="s">
        <v>53</v>
      </c>
      <c r="E97" s="73" t="str">
        <f>IF('Therapy data entry'!G97="","",'Therapy data entry'!G97)</f>
        <v>No</v>
      </c>
      <c r="F97" s="78" t="str">
        <f>IF((E97="Yes"),'Therapy data entry'!E91,"")</f>
        <v/>
      </c>
      <c r="G97" s="76" t="str">
        <f t="shared" ref="G97" si="131">IF(V97="","Yes","No")</f>
        <v>Yes</v>
      </c>
      <c r="H97" s="38" cm="1">
        <f t="array" ref="H97">SUM(--(_xlfn.BYCOL('Therapy data entry'!I97:CV99, _xlfn.LAMBDA(_xlpm.col, MAX(_xlpm.col) &gt; 0))))</f>
        <v>0</v>
      </c>
      <c r="I97" s="38">
        <f>SUM('Therapy data entry'!I97:CV99)</f>
        <v>0</v>
      </c>
      <c r="J97" s="38">
        <f>SUM('Therapy data entry'!I98:XFD98)</f>
        <v>0</v>
      </c>
      <c r="K97" s="38">
        <f>SUM('Therapy data entry'!I99:XFD99)</f>
        <v>0</v>
      </c>
      <c r="L97" s="69" t="e">
        <f t="shared" ref="L97" si="132">IF(AND((E97="Yes"),NOT(F97=""),G97="Yes",Q97="", R97=""),"Yes",IF(AND((E97="No"),F97="",Q97="", R97=""),"Yes","No because "))</f>
        <v>#VALUE!</v>
      </c>
      <c r="M97" s="33" t="e">
        <f t="shared" ref="M97" si="133">DAY(C91)&amp;"/"&amp;MONTH(C91)&amp;"/"&amp;YEAR(C91)</f>
        <v>#VALUE!</v>
      </c>
      <c r="N97" s="34" t="str">
        <f t="shared" ref="N97" si="134">IF(F97="","",F97-M97+1)</f>
        <v/>
      </c>
      <c r="O97" s="38" t="e">
        <f t="shared" ref="O97" si="135">IF(NOT(R97=""),R97,IF(NOT(Q97=""),Q97,IF(NOT(G97="Yes"),"Days therapy received outside therapy timeframe",IF(NOT(OR(E97="Yes",E97="No")),"Data not entered yet",""))))</f>
        <v>#VALUE!</v>
      </c>
      <c r="P97" s="39"/>
      <c r="Q97" s="107" t="e">
        <f>IF(N97&lt;H97,"Too many therapy days entered",
IF(IFERROR(MAX(_xlfn._xlws.FILTER('Therapy data entry'!$I$6:$CV$6,_xlfn.BYCOL('Therapy data entry'!I97:CV99,_xlfn.LAMBDA(_xlpm.col,MAX(_xlpm.col)&gt;0)))),0)&gt;F97,
"Therapy entered after discharge date",
IF(IFERROR(MIN(_xlfn._xlws.FILTER('Therapy data entry'!$I$6:$CV$6,_xlfn.BYCOL('Therapy data entry'!I97:CV99,_xlfn.LAMBDA(_xlpm.col,MAX(_xlpm.col)&gt;0)))),"")&lt; VALUE(M97),
"Therapy cannot be entered before admission date",
""
)
))</f>
        <v>#VALUE!</v>
      </c>
      <c r="R97" s="36" t="str">
        <f t="shared" ref="R97" si="136">IF(AND((OR(E97="",E97="No")),F97="",H97=0,I97=0),"", IF(AND(E97="Yes",NOT(F97="")),"","Eligibility for therapy and therapy days/end date not consistent"))</f>
        <v/>
      </c>
      <c r="S97" s="46">
        <f>'Therapy data entry'!$I$6</f>
        <v>45566</v>
      </c>
      <c r="T97" s="109" t="str">
        <f>IF(OR(H97=0,F97=""),"", IFERROR(MATCH(9.99999999999999E+307, 'Therapy data entry'!I97:CV99, 1) - 1, ""))</f>
        <v/>
      </c>
      <c r="U97" s="37" t="str">
        <f t="shared" ref="U97" si="137">IF(T97="","",S97+T97)</f>
        <v/>
      </c>
      <c r="V97" s="36" t="str">
        <f t="shared" ref="V97" si="138">IF(U97="","",IF(U97&gt;F97,"Date therapy given outside therapy timeframe",""))</f>
        <v/>
      </c>
      <c r="W97" s="57" t="str">
        <f>IF('Therapy data entry'!AK97="","",'Therapy data entry'!AK97)</f>
        <v/>
      </c>
    </row>
    <row r="98" spans="1:23" ht="17.25" hidden="1" thickBot="1" x14ac:dyDescent="0.35">
      <c r="A98" s="227"/>
      <c r="B98" s="31"/>
      <c r="C98" s="230"/>
      <c r="D98" s="38"/>
      <c r="E98" s="73"/>
      <c r="F98" s="78"/>
      <c r="G98" s="76"/>
      <c r="H98" s="38" cm="1">
        <f t="array" ref="H98">SUM(--(_xlfn.BYCOL('Therapy data entry'!I98:CV100, _xlfn.LAMBDA(_xlpm.col, MAX(_xlpm.col) &gt; 0))))</f>
        <v>0</v>
      </c>
      <c r="I98" s="38">
        <f>SUM('Therapy data entry'!I98:CV100)</f>
        <v>0</v>
      </c>
      <c r="J98" s="38"/>
      <c r="K98" s="38"/>
      <c r="L98" s="69"/>
      <c r="M98" s="33"/>
      <c r="N98" s="34"/>
      <c r="O98" s="38"/>
      <c r="P98" s="39"/>
      <c r="Q98" s="107" t="str">
        <f>IF(N98&lt;H98,"Too many therapy days entered",
IF(IFERROR(MAX(_xlfn._xlws.FILTER('Therapy data entry'!$I$6:$CV$6,_xlfn.BYCOL('Therapy data entry'!I98:CV100,_xlfn.LAMBDA(_xlpm.col,MAX(_xlpm.col)&gt;0)))),0)&gt;F98,
"Therapy entered after discharge date",
IF(IFERROR(MIN(_xlfn._xlws.FILTER('Therapy data entry'!$I$6:$CV$6,_xlfn.BYCOL('Therapy data entry'!I98:CV100,_xlfn.LAMBDA(_xlpm.col,MAX(_xlpm.col)&gt;0)))),"")&lt; VALUE(M98),
"Therapy cannot be entered before admission date",
""
)
))</f>
        <v/>
      </c>
      <c r="R98" s="36"/>
      <c r="S98" s="46"/>
      <c r="T98" s="109" t="str">
        <f>IF(OR(H98=0,F98=""),"", IFERROR(MATCH(9.99999999999999E+307, 'Therapy data entry'!I98:CV100, 1) - 1, ""))</f>
        <v/>
      </c>
      <c r="U98" s="37"/>
      <c r="V98" s="36"/>
      <c r="W98" s="57"/>
    </row>
    <row r="99" spans="1:23" ht="17.25" hidden="1" thickBot="1" x14ac:dyDescent="0.35">
      <c r="A99" s="227"/>
      <c r="B99" s="31"/>
      <c r="C99" s="230"/>
      <c r="D99" s="38"/>
      <c r="E99" s="73"/>
      <c r="F99" s="78"/>
      <c r="G99" s="76"/>
      <c r="H99" s="38" cm="1">
        <f t="array" ref="H99">SUM(--(_xlfn.BYCOL('Therapy data entry'!I99:CV101, _xlfn.LAMBDA(_xlpm.col, MAX(_xlpm.col) &gt; 0))))</f>
        <v>0</v>
      </c>
      <c r="I99" s="38">
        <f>SUM('Therapy data entry'!I99:CV101)</f>
        <v>0</v>
      </c>
      <c r="J99" s="38"/>
      <c r="K99" s="38"/>
      <c r="L99" s="69"/>
      <c r="M99" s="33"/>
      <c r="N99" s="34"/>
      <c r="O99" s="38"/>
      <c r="P99" s="39"/>
      <c r="Q99" s="107" t="str">
        <f>IF(N99&lt;H99,"Too many therapy days entered",
IF(IFERROR(MAX(_xlfn._xlws.FILTER('Therapy data entry'!$I$6:$CV$6,_xlfn.BYCOL('Therapy data entry'!I99:CV101,_xlfn.LAMBDA(_xlpm.col,MAX(_xlpm.col)&gt;0)))),0)&gt;F99,
"Therapy entered after discharge date",
IF(IFERROR(MIN(_xlfn._xlws.FILTER('Therapy data entry'!$I$6:$CV$6,_xlfn.BYCOL('Therapy data entry'!I99:CV101,_xlfn.LAMBDA(_xlpm.col,MAX(_xlpm.col)&gt;0)))),"")&lt; VALUE(M99),
"Therapy cannot be entered before admission date",
""
)
))</f>
        <v/>
      </c>
      <c r="R99" s="36"/>
      <c r="S99" s="46"/>
      <c r="T99" s="109" t="str">
        <f>IF(OR(H99=0,F99=""),"", IFERROR(MATCH(9.99999999999999E+307, 'Therapy data entry'!I99:CV101, 1) - 1, ""))</f>
        <v/>
      </c>
      <c r="U99" s="37"/>
      <c r="V99" s="36"/>
      <c r="W99" s="57"/>
    </row>
    <row r="100" spans="1:23" ht="17.25" thickBot="1" x14ac:dyDescent="0.35">
      <c r="A100" s="227"/>
      <c r="B100" s="135" t="str">
        <f>IF('Therapy data entry'!B94="","",'Therapy data entry'!B94)</f>
        <v/>
      </c>
      <c r="C100" s="230"/>
      <c r="D100" s="152" t="s">
        <v>54</v>
      </c>
      <c r="E100" s="152" t="str">
        <f>IF('Therapy data entry'!G100="","",'Therapy data entry'!G100)</f>
        <v>No</v>
      </c>
      <c r="F100" s="153" t="str">
        <f>IF((E100="Yes"),'Therapy data entry'!E91,"")</f>
        <v/>
      </c>
      <c r="G100" s="154" t="str">
        <f t="shared" ref="G100" si="139">IF(V100="","Yes","No")</f>
        <v>Yes</v>
      </c>
      <c r="H100" s="70" cm="1">
        <f t="array" ref="H100">SUM(--(_xlfn.BYCOL('Therapy data entry'!I100:CV102, _xlfn.LAMBDA(_xlpm.col, MAX(_xlpm.col) &gt; 0))))</f>
        <v>0</v>
      </c>
      <c r="I100" s="150">
        <f>SUM('Therapy data entry'!I100:CV102)</f>
        <v>0</v>
      </c>
      <c r="J100" s="152">
        <f>SUM('Therapy data entry'!I101:XFD101)</f>
        <v>0</v>
      </c>
      <c r="K100" s="152">
        <f>SUM('Therapy data entry'!I102:XFD102)</f>
        <v>0</v>
      </c>
      <c r="L100" s="155" t="e">
        <f t="shared" ref="L100" si="140">IF(AND((E100="Yes"),NOT(F100=""),G100="Yes",Q100="", R100=""),"Yes",IF(AND((E100="No"),F100="",Q100="", R100=""),"Yes","No because "))</f>
        <v>#VALUE!</v>
      </c>
      <c r="M100" s="156" t="e">
        <f t="shared" ref="M100" si="141">DAY(C91)&amp;"/"&amp;MONTH(C91)&amp;"/"&amp;YEAR(C91)</f>
        <v>#VALUE!</v>
      </c>
      <c r="N100" s="157" t="str">
        <f t="shared" ref="N100" si="142">IF(F100="","",F100-M100+1)</f>
        <v/>
      </c>
      <c r="O100" s="158" t="e">
        <f t="shared" ref="O100" si="143">IF(NOT(R100=""),R100,IF(NOT(Q100=""),Q100,IF(NOT(G100="Yes"),"Days therapy received outside therapy timeframe",IF(NOT(OR(E100="Yes",E100="No")),"Data not entered yet",""))))</f>
        <v>#VALUE!</v>
      </c>
      <c r="P100" s="164"/>
      <c r="Q100" s="107" t="e">
        <f>IF(N100&lt;H100,"Too many therapy days entered",
IF(IFERROR(MAX(_xlfn._xlws.FILTER('Therapy data entry'!$I$6:$CV$6,_xlfn.BYCOL('Therapy data entry'!I100:CV102,_xlfn.LAMBDA(_xlpm.col,MAX(_xlpm.col)&gt;0)))),0)&gt;F100,
"Therapy entered after discharge date",
IF(IFERROR(MIN(_xlfn._xlws.FILTER('Therapy data entry'!$I$6:$CV$6,_xlfn.BYCOL('Therapy data entry'!I100:CV102,_xlfn.LAMBDA(_xlpm.col,MAX(_xlpm.col)&gt;0)))),"")&lt; VALUE(M100),
"Therapy cannot be entered before admission date",
""
)
))</f>
        <v>#VALUE!</v>
      </c>
      <c r="R100" s="159" t="str">
        <f t="shared" ref="R100" si="144">IF(AND((OR(E100="",E100="No")),F100="",H100=0,I100=0),"", IF(AND(E100="Yes",NOT(F100="")),"","Eligibility for therapy and therapy days/end date not consistent"))</f>
        <v/>
      </c>
      <c r="S100" s="160">
        <f>'Therapy data entry'!$I$6</f>
        <v>45566</v>
      </c>
      <c r="T100" s="109" t="str">
        <f>IF(OR(H100=0,F100=""),"", IFERROR(MATCH(9.99999999999999E+307, 'Therapy data entry'!I100:CV102, 1) - 1, ""))</f>
        <v/>
      </c>
      <c r="U100" s="159" t="str">
        <f t="shared" ref="U100" si="145">IF(T100="","",S100+T100)</f>
        <v/>
      </c>
      <c r="V100" s="159" t="str">
        <f t="shared" ref="V100" si="146">IF(U100="","",IF(U100&gt;F100,"Date therapy given outside therapy timeframe",""))</f>
        <v/>
      </c>
      <c r="W100" s="161"/>
    </row>
    <row r="101" spans="1:23" ht="17.25" hidden="1" thickBot="1" x14ac:dyDescent="0.35">
      <c r="A101" s="227"/>
      <c r="B101" s="151"/>
      <c r="C101" s="230"/>
      <c r="D101" s="145"/>
      <c r="E101" s="145"/>
      <c r="F101" s="146"/>
      <c r="G101" s="147"/>
      <c r="H101" s="181" cm="1">
        <f t="array" ref="H101">SUM(--(_xlfn.BYCOL('Therapy data entry'!I101:CV103, _xlfn.LAMBDA(_xlpm.col, MAX(_xlpm.col) &gt; 0))))</f>
        <v>0</v>
      </c>
      <c r="I101" s="99">
        <f>SUM('Therapy data entry'!I101:CV103)</f>
        <v>0</v>
      </c>
      <c r="J101" s="145"/>
      <c r="K101" s="145"/>
      <c r="L101" s="148"/>
      <c r="M101" s="149"/>
      <c r="N101" s="34"/>
      <c r="O101" s="150"/>
      <c r="P101" s="148"/>
      <c r="Q101" s="107" t="str">
        <f>IF(N101&lt;H101,"Too many therapy days entered",
IF(IFERROR(MAX(_xlfn._xlws.FILTER('Therapy data entry'!$I$6:$CV$6,_xlfn.BYCOL('Therapy data entry'!I101:CV103,_xlfn.LAMBDA(_xlpm.col,MAX(_xlpm.col)&gt;0)))),0)&gt;F101,
"Therapy entered after discharge date",
IF(IFERROR(MIN(_xlfn._xlws.FILTER('Therapy data entry'!$I$6:$CV$6,_xlfn.BYCOL('Therapy data entry'!I101:CV103,_xlfn.LAMBDA(_xlpm.col,MAX(_xlpm.col)&gt;0)))),"")&lt; VALUE(M101),
"Therapy cannot be entered before admission date",
""
)
))</f>
        <v/>
      </c>
      <c r="R101" s="53"/>
      <c r="S101" s="46"/>
      <c r="T101" s="109" t="str">
        <f>IF(OR(H101=0,F101=""),"", IFERROR(MATCH(9.99999999999999E+307, 'Therapy data entry'!I101:CV103, 1) - 1, ""))</f>
        <v/>
      </c>
      <c r="U101" s="53"/>
      <c r="V101" s="53"/>
      <c r="W101" s="163"/>
    </row>
    <row r="102" spans="1:23" ht="17.25" hidden="1" thickBot="1" x14ac:dyDescent="0.35">
      <c r="A102" s="228"/>
      <c r="B102" s="162"/>
      <c r="C102" s="231"/>
      <c r="D102" s="65"/>
      <c r="E102" s="65"/>
      <c r="F102" s="79"/>
      <c r="G102" s="112"/>
      <c r="H102" s="70" cm="1">
        <f t="array" ref="H102">SUM(--(_xlfn.BYCOL('Therapy data entry'!I102:CV104, _xlfn.LAMBDA(_xlpm.col, MAX(_xlpm.col) &gt; 0))))</f>
        <v>0</v>
      </c>
      <c r="I102" s="99">
        <f>SUM('Therapy data entry'!I102:CV104)</f>
        <v>0</v>
      </c>
      <c r="J102" s="65"/>
      <c r="K102" s="65"/>
      <c r="L102" s="67"/>
      <c r="M102" s="66"/>
      <c r="N102" s="58"/>
      <c r="O102" s="70"/>
      <c r="P102" s="67"/>
      <c r="Q102" s="107" t="str">
        <f>IF(N102&lt;H102,"Too many therapy days entered",
IF(IFERROR(MAX(_xlfn._xlws.FILTER('Therapy data entry'!$I$6:$CV$6,_xlfn.BYCOL('Therapy data entry'!I102:CV104,_xlfn.LAMBDA(_xlpm.col,MAX(_xlpm.col)&gt;0)))),0)&gt;F102,
"Therapy entered after discharge date",
IF(IFERROR(MIN(_xlfn._xlws.FILTER('Therapy data entry'!$I$6:$CV$6,_xlfn.BYCOL('Therapy data entry'!I102:CV104,_xlfn.LAMBDA(_xlpm.col,MAX(_xlpm.col)&gt;0)))),"")&lt; VALUE(M102),
"Therapy cannot be entered before admission date",
""
)
))</f>
        <v/>
      </c>
      <c r="R102" s="59"/>
      <c r="S102" s="60"/>
      <c r="T102" s="109" t="str">
        <f>IF(OR(H102=0,F102=""),"", IFERROR(MATCH(9.99999999999999E+307, 'Therapy data entry'!I102:CV104, 1) - 1, ""))</f>
        <v/>
      </c>
      <c r="U102" s="59"/>
      <c r="V102" s="59"/>
      <c r="W102" s="68"/>
    </row>
    <row r="103" spans="1:23" ht="17.25" thickBot="1" x14ac:dyDescent="0.35">
      <c r="A103" s="226" t="str">
        <f>IF(AND('Therapy data entry'!A103="",'Therapy data entry'!D103=""),"",IF(AND(NOT('Therapy data entry'!D103=""),'Therapy data entry'!A103=""),"SSNAP ID not entered",'Therapy data entry'!A103))</f>
        <v/>
      </c>
      <c r="B103" s="98" t="s">
        <v>17</v>
      </c>
      <c r="C103" s="229" t="str">
        <f>IF('Therapy data entry'!D103="","",'Therapy data entry'!D103)</f>
        <v/>
      </c>
      <c r="D103" s="99" t="s">
        <v>51</v>
      </c>
      <c r="E103" s="100" t="str">
        <f>IF('Therapy data entry'!G103="","",'Therapy data entry'!G103)</f>
        <v>No</v>
      </c>
      <c r="F103" s="101" t="str">
        <f>IF((E103="Yes"),'Therapy data entry'!E103,"")</f>
        <v/>
      </c>
      <c r="G103" s="102" t="str">
        <f t="shared" ref="G103" si="147">IF(V103="","Yes","No")</f>
        <v>Yes</v>
      </c>
      <c r="H103" s="32" cm="1">
        <f t="array" ref="H103">SUM(--(_xlfn.BYCOL('Therapy data entry'!I103:CV105, _xlfn.LAMBDA(_xlpm.col, MAX(_xlpm.col) &gt; 0))))</f>
        <v>0</v>
      </c>
      <c r="I103" s="32">
        <f>SUM('Therapy data entry'!I103:CV105)</f>
        <v>0</v>
      </c>
      <c r="J103" s="99">
        <f>SUM('Therapy data entry'!I104:XFD104)</f>
        <v>0</v>
      </c>
      <c r="K103" s="99">
        <f>SUM('Therapy data entry'!I105:XFD105)</f>
        <v>0</v>
      </c>
      <c r="L103" s="103" t="e">
        <f t="shared" ref="L103" si="148">IF(AND((E103="Yes"),NOT(F103=""),G103="Yes",Q103="", R103=""),"Yes",IF(AND((E103="No"),F103="",Q103="", R103=""),"Yes","No because "))</f>
        <v>#VALUE!</v>
      </c>
      <c r="M103" s="104" t="e">
        <f t="shared" ref="M103" si="149">DAY(C103)&amp;"/"&amp;MONTH(C103)&amp;"/"&amp;YEAR(C103)</f>
        <v>#VALUE!</v>
      </c>
      <c r="N103" s="105" t="str">
        <f t="shared" ref="N103" si="150">IF(F103="","",F103-M103+1)</f>
        <v/>
      </c>
      <c r="O103" s="99" t="e">
        <f t="shared" ref="O103" si="151">IF(NOT(R103=""),R103,IF(NOT(Q103=""),Q103,IF(NOT(G103="Yes"),"Days therapy received outside therapy timeframe",IF(NOT(OR(E103="Yes",E103="No")),"Data not entered yet",""))))</f>
        <v>#VALUE!</v>
      </c>
      <c r="P103" s="106"/>
      <c r="Q103" s="107" t="e">
        <f>IF(N103&lt;H103,"Too many therapy days entered",
IF(IFERROR(MAX(_xlfn._xlws.FILTER('Therapy data entry'!$I$6:$CV$6,_xlfn.BYCOL('Therapy data entry'!I103:CV105,_xlfn.LAMBDA(_xlpm.col,MAX(_xlpm.col)&gt;0)))),0)&gt;F103,
"Therapy entered after discharge date",
IF(IFERROR(MIN(_xlfn._xlws.FILTER('Therapy data entry'!$I$6:$CV$6,_xlfn.BYCOL('Therapy data entry'!I103:CV105,_xlfn.LAMBDA(_xlpm.col,MAX(_xlpm.col)&gt;0)))),"")&lt; VALUE(M103),
"Therapy cannot be entered before admission date",
""
)
))</f>
        <v>#VALUE!</v>
      </c>
      <c r="R103" s="107" t="str">
        <f t="shared" ref="R103" si="152">IF(AND((OR(E103="",E103="No")),F103="",H103=0,I103=0),"", IF(AND(E103="Yes",NOT(F103="")),"","Eligibility for therapy and therapy days/end date not consistent"))</f>
        <v/>
      </c>
      <c r="S103" s="108">
        <f>'Therapy data entry'!$I$6</f>
        <v>45566</v>
      </c>
      <c r="T103" s="109" t="str">
        <f>IF(OR(H103=0,F103=""),"", IFERROR(MATCH(9.99999999999999E+307, 'Therapy data entry'!I103:CV105, 1) - 1, ""))</f>
        <v/>
      </c>
      <c r="U103" s="110" t="str">
        <f t="shared" ref="U103" si="153">IF(T103="","",S103+T103)</f>
        <v/>
      </c>
      <c r="V103" s="107" t="str">
        <f t="shared" ref="V103" si="154">IF(U103="","",IF(U103&gt;F103,"Date therapy given outside therapy timeframe",""))</f>
        <v/>
      </c>
      <c r="W103" s="111" t="str">
        <f>IF('Therapy data entry'!AK103="","",'Therapy data entry'!AK103)</f>
        <v/>
      </c>
    </row>
    <row r="104" spans="1:23" ht="17.25" hidden="1" thickBot="1" x14ac:dyDescent="0.35">
      <c r="A104" s="227"/>
      <c r="B104" s="31"/>
      <c r="C104" s="230"/>
      <c r="D104" s="32"/>
      <c r="E104" s="71"/>
      <c r="F104" s="45"/>
      <c r="G104" s="74"/>
      <c r="H104" s="32" cm="1">
        <f t="array" ref="H104">SUM(--(_xlfn.BYCOL('Therapy data entry'!I104:CV106, _xlfn.LAMBDA(_xlpm.col, MAX(_xlpm.col) &gt; 0))))</f>
        <v>0</v>
      </c>
      <c r="I104" s="32">
        <f>SUM('Therapy data entry'!I104:CV106)</f>
        <v>0</v>
      </c>
      <c r="J104" s="32"/>
      <c r="K104" s="32"/>
      <c r="L104" s="47"/>
      <c r="M104" s="33"/>
      <c r="N104" s="34"/>
      <c r="O104" s="32"/>
      <c r="P104" s="35"/>
      <c r="Q104" s="107" t="str">
        <f>IF(N104&lt;H104,"Too many therapy days entered",
IF(IFERROR(MAX(_xlfn._xlws.FILTER('Therapy data entry'!$I$6:$CV$6,_xlfn.BYCOL('Therapy data entry'!I104:CV106,_xlfn.LAMBDA(_xlpm.col,MAX(_xlpm.col)&gt;0)))),0)&gt;F104,
"Therapy entered after discharge date",
IF(IFERROR(MIN(_xlfn._xlws.FILTER('Therapy data entry'!$I$6:$CV$6,_xlfn.BYCOL('Therapy data entry'!I104:CV106,_xlfn.LAMBDA(_xlpm.col,MAX(_xlpm.col)&gt;0)))),"")&lt; VALUE(M104),
"Therapy cannot be entered before admission date",
""
)
))</f>
        <v/>
      </c>
      <c r="R104" s="36"/>
      <c r="S104" s="46"/>
      <c r="T104" s="109" t="str">
        <f>IF(OR(H104=0,F104=""),"", IFERROR(MATCH(9.99999999999999E+307, 'Therapy data entry'!I104:CV106, 1) - 1, ""))</f>
        <v/>
      </c>
      <c r="U104" s="37"/>
      <c r="V104" s="36"/>
      <c r="W104" s="55"/>
    </row>
    <row r="105" spans="1:23" ht="17.25" hidden="1" thickBot="1" x14ac:dyDescent="0.35">
      <c r="A105" s="227"/>
      <c r="B105" s="31"/>
      <c r="C105" s="230"/>
      <c r="D105" s="32"/>
      <c r="E105" s="71"/>
      <c r="F105" s="45"/>
      <c r="G105" s="74"/>
      <c r="H105" s="32" cm="1">
        <f t="array" ref="H105">SUM(--(_xlfn.BYCOL('Therapy data entry'!I105:CV107, _xlfn.LAMBDA(_xlpm.col, MAX(_xlpm.col) &gt; 0))))</f>
        <v>0</v>
      </c>
      <c r="I105" s="32">
        <f>SUM('Therapy data entry'!I105:CV107)</f>
        <v>0</v>
      </c>
      <c r="J105" s="32"/>
      <c r="K105" s="32"/>
      <c r="L105" s="47"/>
      <c r="M105" s="33"/>
      <c r="N105" s="34"/>
      <c r="O105" s="32"/>
      <c r="P105" s="35"/>
      <c r="Q105" s="107" t="str">
        <f>IF(N105&lt;H105,"Too many therapy days entered",
IF(IFERROR(MAX(_xlfn._xlws.FILTER('Therapy data entry'!$I$6:$CV$6,_xlfn.BYCOL('Therapy data entry'!I105:CV107,_xlfn.LAMBDA(_xlpm.col,MAX(_xlpm.col)&gt;0)))),0)&gt;F105,
"Therapy entered after discharge date",
IF(IFERROR(MIN(_xlfn._xlws.FILTER('Therapy data entry'!$I$6:$CV$6,_xlfn.BYCOL('Therapy data entry'!I105:CV107,_xlfn.LAMBDA(_xlpm.col,MAX(_xlpm.col)&gt;0)))),"")&lt; VALUE(M105),
"Therapy cannot be entered before admission date",
""
)
))</f>
        <v/>
      </c>
      <c r="R105" s="36"/>
      <c r="S105" s="46"/>
      <c r="T105" s="109" t="str">
        <f>IF(OR(H105=0,F105=""),"", IFERROR(MATCH(9.99999999999999E+307, 'Therapy data entry'!I105:CV107, 1) - 1, ""))</f>
        <v/>
      </c>
      <c r="U105" s="37"/>
      <c r="V105" s="36"/>
      <c r="W105" s="55"/>
    </row>
    <row r="106" spans="1:23" ht="17.25" thickBot="1" x14ac:dyDescent="0.35">
      <c r="A106" s="227"/>
      <c r="B106" s="54" t="str">
        <f>IF('Therapy data entry'!B104="","",'Therapy data entry'!B104)</f>
        <v/>
      </c>
      <c r="C106" s="230"/>
      <c r="D106" s="49" t="s">
        <v>52</v>
      </c>
      <c r="E106" s="72" t="str">
        <f>IF('Therapy data entry'!G106="","",'Therapy data entry'!G106)</f>
        <v>No</v>
      </c>
      <c r="F106" s="77" t="str">
        <f>IF((E106="Yes"),'Therapy data entry'!E103,"")</f>
        <v/>
      </c>
      <c r="G106" s="75" t="str">
        <f t="shared" ref="G106" si="155">IF(V106="","Yes","No")</f>
        <v>Yes</v>
      </c>
      <c r="H106" s="49" cm="1">
        <f t="array" ref="H106">SUM(--(_xlfn.BYCOL('Therapy data entry'!I106:CV108, _xlfn.LAMBDA(_xlpm.col, MAX(_xlpm.col) &gt; 0))))</f>
        <v>0</v>
      </c>
      <c r="I106" s="49">
        <f>SUM('Therapy data entry'!I106:CV108)</f>
        <v>0</v>
      </c>
      <c r="J106" s="49">
        <f>SUM('Therapy data entry'!I107:XFD107)</f>
        <v>0</v>
      </c>
      <c r="K106" s="49">
        <f>SUM('Therapy data entry'!I108:XFD108)</f>
        <v>0</v>
      </c>
      <c r="L106" s="51" t="e">
        <f t="shared" ref="L106" si="156">IF(AND((E106="Yes"),NOT(F106=""),G106="Yes",Q106="", R106=""),"Yes",IF(AND((E106="No"),F106="",Q106="", R106=""),"Yes","No because "))</f>
        <v>#VALUE!</v>
      </c>
      <c r="M106" s="33" t="e">
        <f t="shared" ref="M106" si="157">DAY(C103)&amp;"/"&amp;MONTH(C103)&amp;"/"&amp;YEAR(C103)</f>
        <v>#VALUE!</v>
      </c>
      <c r="N106" s="34" t="str">
        <f t="shared" ref="N106" si="158">IF(F106="","",F106-M106+1)</f>
        <v/>
      </c>
      <c r="O106" s="49" t="e">
        <f t="shared" ref="O106" si="159">IF(NOT(R106=""),R106,IF(NOT(Q106=""),Q106,IF(NOT(G106="Yes"),"Days therapy received outside therapy timeframe",IF(NOT(OR(E106="Yes",E106="No")),"Data not entered yet",""))))</f>
        <v>#VALUE!</v>
      </c>
      <c r="P106" s="52"/>
      <c r="Q106" s="107" t="e">
        <f>IF(N106&lt;H106,"Too many therapy days entered",
IF(IFERROR(MAX(_xlfn._xlws.FILTER('Therapy data entry'!$I$6:$CV$6,_xlfn.BYCOL('Therapy data entry'!I106:CV108,_xlfn.LAMBDA(_xlpm.col,MAX(_xlpm.col)&gt;0)))),0)&gt;F106,
"Therapy entered after discharge date",
IF(IFERROR(MIN(_xlfn._xlws.FILTER('Therapy data entry'!$I$6:$CV$6,_xlfn.BYCOL('Therapy data entry'!I106:CV108,_xlfn.LAMBDA(_xlpm.col,MAX(_xlpm.col)&gt;0)))),"")&lt; VALUE(M106),
"Therapy cannot be entered before admission date",
""
)
))</f>
        <v>#VALUE!</v>
      </c>
      <c r="R106" s="53" t="str">
        <f t="shared" ref="R106" si="160">IF(AND((OR(E106="",E106="No")),F106="",H106=0,I106=0),"", IF(AND(E106="Yes",NOT(F106="")),"","Eligibility for therapy and therapy days/end date not consistent"))</f>
        <v/>
      </c>
      <c r="S106" s="46">
        <f>'Therapy data entry'!$I$6</f>
        <v>45566</v>
      </c>
      <c r="T106" s="109" t="str">
        <f>IF(OR(H106=0,F106=""),"", IFERROR(MATCH(9.99999999999999E+307, 'Therapy data entry'!I106:CV108, 1) - 1, ""))</f>
        <v/>
      </c>
      <c r="U106" s="37" t="str">
        <f t="shared" ref="U106" si="161">IF(T106="","",S106+T106)</f>
        <v/>
      </c>
      <c r="V106" s="36" t="str">
        <f t="shared" ref="V106" si="162">IF(U106="","",IF(U106&gt;F106,"Date therapy given outside therapy timeframe",""))</f>
        <v/>
      </c>
      <c r="W106" s="56" t="str">
        <f>IF('Therapy data entry'!AK106="","",'Therapy data entry'!AK106)</f>
        <v/>
      </c>
    </row>
    <row r="107" spans="1:23" ht="17.25" hidden="1" thickBot="1" x14ac:dyDescent="0.35">
      <c r="A107" s="227"/>
      <c r="B107" s="44"/>
      <c r="C107" s="230"/>
      <c r="D107" s="49"/>
      <c r="E107" s="72"/>
      <c r="F107" s="77"/>
      <c r="G107" s="75"/>
      <c r="H107" s="49" cm="1">
        <f t="array" ref="H107">SUM(--(_xlfn.BYCOL('Therapy data entry'!I107:CV109, _xlfn.LAMBDA(_xlpm.col, MAX(_xlpm.col) &gt; 0))))</f>
        <v>0</v>
      </c>
      <c r="I107" s="49">
        <f>SUM('Therapy data entry'!I107:CV109)</f>
        <v>0</v>
      </c>
      <c r="J107" s="49"/>
      <c r="K107" s="49"/>
      <c r="L107" s="51"/>
      <c r="M107" s="50"/>
      <c r="N107" s="34"/>
      <c r="O107" s="49"/>
      <c r="P107" s="52"/>
      <c r="Q107" s="107" t="str">
        <f>IF(N107&lt;H107,"Too many therapy days entered",
IF(IFERROR(MAX(_xlfn._xlws.FILTER('Therapy data entry'!$I$6:$CV$6,_xlfn.BYCOL('Therapy data entry'!I107:CV109,_xlfn.LAMBDA(_xlpm.col,MAX(_xlpm.col)&gt;0)))),0)&gt;F107,
"Therapy entered after discharge date",
IF(IFERROR(MIN(_xlfn._xlws.FILTER('Therapy data entry'!$I$6:$CV$6,_xlfn.BYCOL('Therapy data entry'!I107:CV109,_xlfn.LAMBDA(_xlpm.col,MAX(_xlpm.col)&gt;0)))),"")&lt; VALUE(M107),
"Therapy cannot be entered before admission date",
""
)
))</f>
        <v/>
      </c>
      <c r="R107" s="36"/>
      <c r="S107" s="46"/>
      <c r="T107" s="109" t="str">
        <f>IF(OR(H107=0,F107=""),"", IFERROR(MATCH(9.99999999999999E+307, 'Therapy data entry'!I107:CV109, 1) - 1, ""))</f>
        <v/>
      </c>
      <c r="U107" s="37"/>
      <c r="V107" s="36"/>
      <c r="W107" s="56"/>
    </row>
    <row r="108" spans="1:23" ht="17.25" hidden="1" thickBot="1" x14ac:dyDescent="0.35">
      <c r="A108" s="227"/>
      <c r="B108" s="44"/>
      <c r="C108" s="230"/>
      <c r="D108" s="49"/>
      <c r="E108" s="72"/>
      <c r="F108" s="77"/>
      <c r="G108" s="75"/>
      <c r="H108" s="49" cm="1">
        <f t="array" ref="H108">SUM(--(_xlfn.BYCOL('Therapy data entry'!I108:CV110, _xlfn.LAMBDA(_xlpm.col, MAX(_xlpm.col) &gt; 0))))</f>
        <v>0</v>
      </c>
      <c r="I108" s="49">
        <f>SUM('Therapy data entry'!I108:CV110)</f>
        <v>0</v>
      </c>
      <c r="J108" s="49"/>
      <c r="K108" s="49"/>
      <c r="L108" s="51"/>
      <c r="M108" s="50"/>
      <c r="N108" s="34"/>
      <c r="O108" s="49"/>
      <c r="P108" s="52"/>
      <c r="Q108" s="107" t="str">
        <f>IF(N108&lt;H108,"Too many therapy days entered",
IF(IFERROR(MAX(_xlfn._xlws.FILTER('Therapy data entry'!$I$6:$CV$6,_xlfn.BYCOL('Therapy data entry'!I108:CV110,_xlfn.LAMBDA(_xlpm.col,MAX(_xlpm.col)&gt;0)))),0)&gt;F108,
"Therapy entered after discharge date",
IF(IFERROR(MIN(_xlfn._xlws.FILTER('Therapy data entry'!$I$6:$CV$6,_xlfn.BYCOL('Therapy data entry'!I108:CV110,_xlfn.LAMBDA(_xlpm.col,MAX(_xlpm.col)&gt;0)))),"")&lt; VALUE(M108),
"Therapy cannot be entered before admission date",
""
)
))</f>
        <v/>
      </c>
      <c r="R108" s="36"/>
      <c r="S108" s="46"/>
      <c r="T108" s="109" t="str">
        <f>IF(OR(H108=0,F108=""),"", IFERROR(MATCH(9.99999999999999E+307, 'Therapy data entry'!I108:CV110, 1) - 1, ""))</f>
        <v/>
      </c>
      <c r="U108" s="37"/>
      <c r="V108" s="36"/>
      <c r="W108" s="56"/>
    </row>
    <row r="109" spans="1:23" ht="17.25" thickBot="1" x14ac:dyDescent="0.35">
      <c r="A109" s="227"/>
      <c r="B109" s="31" t="s">
        <v>21</v>
      </c>
      <c r="C109" s="230"/>
      <c r="D109" s="38" t="s">
        <v>53</v>
      </c>
      <c r="E109" s="73" t="str">
        <f>IF('Therapy data entry'!G109="","",'Therapy data entry'!G109)</f>
        <v>No</v>
      </c>
      <c r="F109" s="78" t="str">
        <f>IF((E109="Yes"),'Therapy data entry'!E103,"")</f>
        <v/>
      </c>
      <c r="G109" s="76" t="str">
        <f t="shared" ref="G109" si="163">IF(V109="","Yes","No")</f>
        <v>Yes</v>
      </c>
      <c r="H109" s="38" cm="1">
        <f t="array" ref="H109">SUM(--(_xlfn.BYCOL('Therapy data entry'!I109:CV111, _xlfn.LAMBDA(_xlpm.col, MAX(_xlpm.col) &gt; 0))))</f>
        <v>0</v>
      </c>
      <c r="I109" s="38">
        <f>SUM('Therapy data entry'!I109:CV111)</f>
        <v>0</v>
      </c>
      <c r="J109" s="38">
        <f>SUM('Therapy data entry'!I110:XFD110)</f>
        <v>0</v>
      </c>
      <c r="K109" s="38">
        <f>SUM('Therapy data entry'!I111:XFD111)</f>
        <v>0</v>
      </c>
      <c r="L109" s="69" t="e">
        <f t="shared" ref="L109" si="164">IF(AND((E109="Yes"),NOT(F109=""),G109="Yes",Q109="", R109=""),"Yes",IF(AND((E109="No"),F109="",Q109="", R109=""),"Yes","No because "))</f>
        <v>#VALUE!</v>
      </c>
      <c r="M109" s="33" t="e">
        <f t="shared" ref="M109" si="165">DAY(C103)&amp;"/"&amp;MONTH(C103)&amp;"/"&amp;YEAR(C103)</f>
        <v>#VALUE!</v>
      </c>
      <c r="N109" s="34" t="str">
        <f t="shared" ref="N109" si="166">IF(F109="","",F109-M109+1)</f>
        <v/>
      </c>
      <c r="O109" s="38" t="e">
        <f t="shared" ref="O109" si="167">IF(NOT(R109=""),R109,IF(NOT(Q109=""),Q109,IF(NOT(G109="Yes"),"Days therapy received outside therapy timeframe",IF(NOT(OR(E109="Yes",E109="No")),"Data not entered yet",""))))</f>
        <v>#VALUE!</v>
      </c>
      <c r="P109" s="39"/>
      <c r="Q109" s="107" t="e">
        <f>IF(N109&lt;H109,"Too many therapy days entered",
IF(IFERROR(MAX(_xlfn._xlws.FILTER('Therapy data entry'!$I$6:$CV$6,_xlfn.BYCOL('Therapy data entry'!I109:CV111,_xlfn.LAMBDA(_xlpm.col,MAX(_xlpm.col)&gt;0)))),0)&gt;F109,
"Therapy entered after discharge date",
IF(IFERROR(MIN(_xlfn._xlws.FILTER('Therapy data entry'!$I$6:$CV$6,_xlfn.BYCOL('Therapy data entry'!I109:CV111,_xlfn.LAMBDA(_xlpm.col,MAX(_xlpm.col)&gt;0)))),"")&lt; VALUE(M109),
"Therapy cannot be entered before admission date",
""
)
))</f>
        <v>#VALUE!</v>
      </c>
      <c r="R109" s="36" t="str">
        <f t="shared" ref="R109" si="168">IF(AND((OR(E109="",E109="No")),F109="",H109=0,I109=0),"", IF(AND(E109="Yes",NOT(F109="")),"","Eligibility for therapy and therapy days/end date not consistent"))</f>
        <v/>
      </c>
      <c r="S109" s="46">
        <f>'Therapy data entry'!$I$6</f>
        <v>45566</v>
      </c>
      <c r="T109" s="109" t="str">
        <f>IF(OR(H109=0,F109=""),"", IFERROR(MATCH(9.99999999999999E+307, 'Therapy data entry'!I109:CV111, 1) - 1, ""))</f>
        <v/>
      </c>
      <c r="U109" s="37" t="str">
        <f t="shared" ref="U109" si="169">IF(T109="","",S109+T109)</f>
        <v/>
      </c>
      <c r="V109" s="36" t="str">
        <f t="shared" ref="V109" si="170">IF(U109="","",IF(U109&gt;F109,"Date therapy given outside therapy timeframe",""))</f>
        <v/>
      </c>
      <c r="W109" s="57" t="str">
        <f>IF('Therapy data entry'!AK109="","",'Therapy data entry'!AK109)</f>
        <v/>
      </c>
    </row>
    <row r="110" spans="1:23" ht="17.25" hidden="1" thickBot="1" x14ac:dyDescent="0.35">
      <c r="A110" s="227"/>
      <c r="B110" s="31"/>
      <c r="C110" s="230"/>
      <c r="D110" s="38"/>
      <c r="E110" s="73"/>
      <c r="F110" s="78"/>
      <c r="G110" s="76"/>
      <c r="H110" s="38" cm="1">
        <f t="array" ref="H110">SUM(--(_xlfn.BYCOL('Therapy data entry'!I110:CV112, _xlfn.LAMBDA(_xlpm.col, MAX(_xlpm.col) &gt; 0))))</f>
        <v>0</v>
      </c>
      <c r="I110" s="38">
        <f>SUM('Therapy data entry'!I110:CV112)</f>
        <v>0</v>
      </c>
      <c r="J110" s="38"/>
      <c r="K110" s="38"/>
      <c r="L110" s="69"/>
      <c r="M110" s="33"/>
      <c r="N110" s="34"/>
      <c r="O110" s="38"/>
      <c r="P110" s="39"/>
      <c r="Q110" s="107" t="str">
        <f>IF(N110&lt;H110,"Too many therapy days entered",
IF(IFERROR(MAX(_xlfn._xlws.FILTER('Therapy data entry'!$I$6:$CV$6,_xlfn.BYCOL('Therapy data entry'!I110:CV112,_xlfn.LAMBDA(_xlpm.col,MAX(_xlpm.col)&gt;0)))),0)&gt;F110,
"Therapy entered after discharge date",
IF(IFERROR(MIN(_xlfn._xlws.FILTER('Therapy data entry'!$I$6:$CV$6,_xlfn.BYCOL('Therapy data entry'!I110:CV112,_xlfn.LAMBDA(_xlpm.col,MAX(_xlpm.col)&gt;0)))),"")&lt; VALUE(M110),
"Therapy cannot be entered before admission date",
""
)
))</f>
        <v/>
      </c>
      <c r="R110" s="36"/>
      <c r="S110" s="46"/>
      <c r="T110" s="109" t="str">
        <f>IF(OR(H110=0,F110=""),"", IFERROR(MATCH(9.99999999999999E+307, 'Therapy data entry'!I110:CV112, 1) - 1, ""))</f>
        <v/>
      </c>
      <c r="U110" s="37"/>
      <c r="V110" s="36"/>
      <c r="W110" s="57"/>
    </row>
    <row r="111" spans="1:23" ht="17.25" hidden="1" thickBot="1" x14ac:dyDescent="0.35">
      <c r="A111" s="227"/>
      <c r="B111" s="31"/>
      <c r="C111" s="230"/>
      <c r="D111" s="38"/>
      <c r="E111" s="73"/>
      <c r="F111" s="78"/>
      <c r="G111" s="76"/>
      <c r="H111" s="38" cm="1">
        <f t="array" ref="H111">SUM(--(_xlfn.BYCOL('Therapy data entry'!I111:CV113, _xlfn.LAMBDA(_xlpm.col, MAX(_xlpm.col) &gt; 0))))</f>
        <v>0</v>
      </c>
      <c r="I111" s="38">
        <f>SUM('Therapy data entry'!I111:CV113)</f>
        <v>0</v>
      </c>
      <c r="J111" s="38"/>
      <c r="K111" s="38"/>
      <c r="L111" s="69"/>
      <c r="M111" s="33"/>
      <c r="N111" s="34"/>
      <c r="O111" s="38"/>
      <c r="P111" s="39"/>
      <c r="Q111" s="107" t="str">
        <f>IF(N111&lt;H111,"Too many therapy days entered",
IF(IFERROR(MAX(_xlfn._xlws.FILTER('Therapy data entry'!$I$6:$CV$6,_xlfn.BYCOL('Therapy data entry'!I111:CV113,_xlfn.LAMBDA(_xlpm.col,MAX(_xlpm.col)&gt;0)))),0)&gt;F111,
"Therapy entered after discharge date",
IF(IFERROR(MIN(_xlfn._xlws.FILTER('Therapy data entry'!$I$6:$CV$6,_xlfn.BYCOL('Therapy data entry'!I111:CV113,_xlfn.LAMBDA(_xlpm.col,MAX(_xlpm.col)&gt;0)))),"")&lt; VALUE(M111),
"Therapy cannot be entered before admission date",
""
)
))</f>
        <v/>
      </c>
      <c r="R111" s="36"/>
      <c r="S111" s="46"/>
      <c r="T111" s="109" t="str">
        <f>IF(OR(H111=0,F111=""),"", IFERROR(MATCH(9.99999999999999E+307, 'Therapy data entry'!I111:CV113, 1) - 1, ""))</f>
        <v/>
      </c>
      <c r="U111" s="37"/>
      <c r="V111" s="36"/>
      <c r="W111" s="57"/>
    </row>
    <row r="112" spans="1:23" ht="17.25" thickBot="1" x14ac:dyDescent="0.35">
      <c r="A112" s="227"/>
      <c r="B112" s="135" t="str">
        <f>IF('Therapy data entry'!B106="","",'Therapy data entry'!B106)</f>
        <v/>
      </c>
      <c r="C112" s="230"/>
      <c r="D112" s="152" t="s">
        <v>54</v>
      </c>
      <c r="E112" s="152" t="str">
        <f>IF('Therapy data entry'!G112="","",'Therapy data entry'!G112)</f>
        <v>No</v>
      </c>
      <c r="F112" s="153" t="str">
        <f>IF((E112="Yes"),'Therapy data entry'!E103,"")</f>
        <v/>
      </c>
      <c r="G112" s="154" t="str">
        <f t="shared" ref="G112" si="171">IF(V112="","Yes","No")</f>
        <v>Yes</v>
      </c>
      <c r="H112" s="70" cm="1">
        <f t="array" ref="H112">SUM(--(_xlfn.BYCOL('Therapy data entry'!I112:CV114, _xlfn.LAMBDA(_xlpm.col, MAX(_xlpm.col) &gt; 0))))</f>
        <v>0</v>
      </c>
      <c r="I112" s="150">
        <f>SUM('Therapy data entry'!I112:CV114)</f>
        <v>0</v>
      </c>
      <c r="J112" s="152">
        <f>SUM('Therapy data entry'!I113:XFD113)</f>
        <v>0</v>
      </c>
      <c r="K112" s="152">
        <f>SUM('Therapy data entry'!I114:XFD114)</f>
        <v>0</v>
      </c>
      <c r="L112" s="155" t="e">
        <f t="shared" ref="L112" si="172">IF(AND((E112="Yes"),NOT(F112=""),G112="Yes",Q112="", R112=""),"Yes",IF(AND((E112="No"),F112="",Q112="", R112=""),"Yes","No because "))</f>
        <v>#VALUE!</v>
      </c>
      <c r="M112" s="156" t="e">
        <f t="shared" ref="M112" si="173">DAY(C103)&amp;"/"&amp;MONTH(C103)&amp;"/"&amp;YEAR(C103)</f>
        <v>#VALUE!</v>
      </c>
      <c r="N112" s="157" t="str">
        <f t="shared" ref="N112" si="174">IF(F112="","",F112-M112+1)</f>
        <v/>
      </c>
      <c r="O112" s="158" t="e">
        <f t="shared" ref="O112" si="175">IF(NOT(R112=""),R112,IF(NOT(Q112=""),Q112,IF(NOT(G112="Yes"),"Days therapy received outside therapy timeframe",IF(NOT(OR(E112="Yes",E112="No")),"Data not entered yet",""))))</f>
        <v>#VALUE!</v>
      </c>
      <c r="P112" s="164"/>
      <c r="Q112" s="107" t="e">
        <f>IF(N112&lt;H112,"Too many therapy days entered",
IF(IFERROR(MAX(_xlfn._xlws.FILTER('Therapy data entry'!$I$6:$CV$6,_xlfn.BYCOL('Therapy data entry'!I112:CV114,_xlfn.LAMBDA(_xlpm.col,MAX(_xlpm.col)&gt;0)))),0)&gt;F112,
"Therapy entered after discharge date",
IF(IFERROR(MIN(_xlfn._xlws.FILTER('Therapy data entry'!$I$6:$CV$6,_xlfn.BYCOL('Therapy data entry'!I112:CV114,_xlfn.LAMBDA(_xlpm.col,MAX(_xlpm.col)&gt;0)))),"")&lt; VALUE(M112),
"Therapy cannot be entered before admission date",
""
)
))</f>
        <v>#VALUE!</v>
      </c>
      <c r="R112" s="159" t="str">
        <f t="shared" ref="R112" si="176">IF(AND((OR(E112="",E112="No")),F112="",H112=0,I112=0),"", IF(AND(E112="Yes",NOT(F112="")),"","Eligibility for therapy and therapy days/end date not consistent"))</f>
        <v/>
      </c>
      <c r="S112" s="160">
        <f>'Therapy data entry'!$I$6</f>
        <v>45566</v>
      </c>
      <c r="T112" s="109" t="str">
        <f>IF(OR(H112=0,F112=""),"", IFERROR(MATCH(9.99999999999999E+307, 'Therapy data entry'!I112:CV114, 1) - 1, ""))</f>
        <v/>
      </c>
      <c r="U112" s="159" t="str">
        <f t="shared" ref="U112" si="177">IF(T112="","",S112+T112)</f>
        <v/>
      </c>
      <c r="V112" s="159" t="str">
        <f t="shared" ref="V112" si="178">IF(U112="","",IF(U112&gt;F112,"Date therapy given outside therapy timeframe",""))</f>
        <v/>
      </c>
      <c r="W112" s="161"/>
    </row>
    <row r="113" spans="1:23" ht="17.25" hidden="1" thickBot="1" x14ac:dyDescent="0.35">
      <c r="A113" s="227"/>
      <c r="B113" s="151"/>
      <c r="C113" s="230"/>
      <c r="D113" s="145"/>
      <c r="E113" s="145"/>
      <c r="F113" s="146"/>
      <c r="G113" s="147"/>
      <c r="H113" s="181" cm="1">
        <f t="array" ref="H113">SUM(--(_xlfn.BYCOL('Therapy data entry'!I113:CV115, _xlfn.LAMBDA(_xlpm.col, MAX(_xlpm.col) &gt; 0))))</f>
        <v>0</v>
      </c>
      <c r="I113" s="99">
        <f>SUM('Therapy data entry'!I113:CV115)</f>
        <v>0</v>
      </c>
      <c r="J113" s="145"/>
      <c r="K113" s="145"/>
      <c r="L113" s="148"/>
      <c r="M113" s="149"/>
      <c r="N113" s="34"/>
      <c r="O113" s="150"/>
      <c r="P113" s="148"/>
      <c r="Q113" s="107" t="str">
        <f>IF(N113&lt;H113,"Too many therapy days entered",
IF(IFERROR(MAX(_xlfn._xlws.FILTER('Therapy data entry'!$I$6:$CV$6,_xlfn.BYCOL('Therapy data entry'!I113:CV115,_xlfn.LAMBDA(_xlpm.col,MAX(_xlpm.col)&gt;0)))),0)&gt;F113,
"Therapy entered after discharge date",
IF(IFERROR(MIN(_xlfn._xlws.FILTER('Therapy data entry'!$I$6:$CV$6,_xlfn.BYCOL('Therapy data entry'!I113:CV115,_xlfn.LAMBDA(_xlpm.col,MAX(_xlpm.col)&gt;0)))),"")&lt; VALUE(M113),
"Therapy cannot be entered before admission date",
""
)
))</f>
        <v/>
      </c>
      <c r="R113" s="53"/>
      <c r="S113" s="46"/>
      <c r="T113" s="109" t="str">
        <f>IF(OR(H113=0,F113=""),"", IFERROR(MATCH(9.99999999999999E+307, 'Therapy data entry'!I113:CV115, 1) - 1, ""))</f>
        <v/>
      </c>
      <c r="U113" s="53"/>
      <c r="V113" s="53"/>
      <c r="W113" s="163"/>
    </row>
    <row r="114" spans="1:23" ht="17.25" hidden="1" thickBot="1" x14ac:dyDescent="0.35">
      <c r="A114" s="228"/>
      <c r="B114" s="162"/>
      <c r="C114" s="231"/>
      <c r="D114" s="65"/>
      <c r="E114" s="65"/>
      <c r="F114" s="79"/>
      <c r="G114" s="112"/>
      <c r="H114" s="70" cm="1">
        <f t="array" ref="H114">SUM(--(_xlfn.BYCOL('Therapy data entry'!I114:CV116, _xlfn.LAMBDA(_xlpm.col, MAX(_xlpm.col) &gt; 0))))</f>
        <v>0</v>
      </c>
      <c r="I114" s="99">
        <f>SUM('Therapy data entry'!I114:CV116)</f>
        <v>0</v>
      </c>
      <c r="J114" s="65"/>
      <c r="K114" s="65"/>
      <c r="L114" s="67"/>
      <c r="M114" s="66"/>
      <c r="N114" s="58"/>
      <c r="O114" s="70"/>
      <c r="P114" s="67"/>
      <c r="Q114" s="107" t="str">
        <f>IF(N114&lt;H114,"Too many therapy days entered",
IF(IFERROR(MAX(_xlfn._xlws.FILTER('Therapy data entry'!$I$6:$CV$6,_xlfn.BYCOL('Therapy data entry'!I114:CV116,_xlfn.LAMBDA(_xlpm.col,MAX(_xlpm.col)&gt;0)))),0)&gt;F114,
"Therapy entered after discharge date",
IF(IFERROR(MIN(_xlfn._xlws.FILTER('Therapy data entry'!$I$6:$CV$6,_xlfn.BYCOL('Therapy data entry'!I114:CV116,_xlfn.LAMBDA(_xlpm.col,MAX(_xlpm.col)&gt;0)))),"")&lt; VALUE(M114),
"Therapy cannot be entered before admission date",
""
)
))</f>
        <v/>
      </c>
      <c r="R114" s="59"/>
      <c r="S114" s="60"/>
      <c r="T114" s="109" t="str">
        <f>IF(OR(H114=0,F114=""),"", IFERROR(MATCH(9.99999999999999E+307, 'Therapy data entry'!I114:CV116, 1) - 1, ""))</f>
        <v/>
      </c>
      <c r="U114" s="59"/>
      <c r="V114" s="59"/>
      <c r="W114" s="68"/>
    </row>
    <row r="115" spans="1:23" ht="17.25" thickBot="1" x14ac:dyDescent="0.35">
      <c r="A115" s="226" t="str">
        <f>IF(AND('Therapy data entry'!A115="",'Therapy data entry'!D115=""),"",IF(AND(NOT('Therapy data entry'!D115=""),'Therapy data entry'!A115=""),"SSNAP ID not entered",'Therapy data entry'!A115))</f>
        <v/>
      </c>
      <c r="B115" s="98" t="s">
        <v>17</v>
      </c>
      <c r="C115" s="229" t="str">
        <f>IF('Therapy data entry'!D115="","",'Therapy data entry'!D115)</f>
        <v/>
      </c>
      <c r="D115" s="99" t="s">
        <v>51</v>
      </c>
      <c r="E115" s="100" t="str">
        <f>IF('Therapy data entry'!G115="","",'Therapy data entry'!G115)</f>
        <v>No</v>
      </c>
      <c r="F115" s="101" t="str">
        <f>IF((E115="Yes"),'Therapy data entry'!E115,"")</f>
        <v/>
      </c>
      <c r="G115" s="102" t="str">
        <f t="shared" ref="G115" si="179">IF(V115="","Yes","No")</f>
        <v>Yes</v>
      </c>
      <c r="H115" s="32" cm="1">
        <f t="array" ref="H115">SUM(--(_xlfn.BYCOL('Therapy data entry'!I115:CV117, _xlfn.LAMBDA(_xlpm.col, MAX(_xlpm.col) &gt; 0))))</f>
        <v>0</v>
      </c>
      <c r="I115" s="32">
        <f>SUM('Therapy data entry'!I115:CV117)</f>
        <v>0</v>
      </c>
      <c r="J115" s="99">
        <f>SUM('Therapy data entry'!I116:XFD116)</f>
        <v>0</v>
      </c>
      <c r="K115" s="99">
        <f>SUM('Therapy data entry'!I117:XFD117)</f>
        <v>0</v>
      </c>
      <c r="L115" s="103" t="e">
        <f t="shared" ref="L115" si="180">IF(AND((E115="Yes"),NOT(F115=""),G115="Yes",Q115="", R115=""),"Yes",IF(AND((E115="No"),F115="",Q115="", R115=""),"Yes","No because "))</f>
        <v>#VALUE!</v>
      </c>
      <c r="M115" s="104" t="e">
        <f t="shared" ref="M115" si="181">DAY(C115)&amp;"/"&amp;MONTH(C115)&amp;"/"&amp;YEAR(C115)</f>
        <v>#VALUE!</v>
      </c>
      <c r="N115" s="105" t="str">
        <f t="shared" ref="N115" si="182">IF(F115="","",F115-M115+1)</f>
        <v/>
      </c>
      <c r="O115" s="99" t="e">
        <f t="shared" ref="O115" si="183">IF(NOT(R115=""),R115,IF(NOT(Q115=""),Q115,IF(NOT(G115="Yes"),"Days therapy received outside therapy timeframe",IF(NOT(OR(E115="Yes",E115="No")),"Data not entered yet",""))))</f>
        <v>#VALUE!</v>
      </c>
      <c r="P115" s="106"/>
      <c r="Q115" s="107" t="e">
        <f>IF(N115&lt;H115,"Too many therapy days entered",
IF(IFERROR(MAX(_xlfn._xlws.FILTER('Therapy data entry'!$I$6:$CV$6,_xlfn.BYCOL('Therapy data entry'!I115:CV117,_xlfn.LAMBDA(_xlpm.col,MAX(_xlpm.col)&gt;0)))),0)&gt;F115,
"Therapy entered after discharge date",
IF(IFERROR(MIN(_xlfn._xlws.FILTER('Therapy data entry'!$I$6:$CV$6,_xlfn.BYCOL('Therapy data entry'!I115:CV117,_xlfn.LAMBDA(_xlpm.col,MAX(_xlpm.col)&gt;0)))),"")&lt; VALUE(M115),
"Therapy cannot be entered before admission date",
""
)
))</f>
        <v>#VALUE!</v>
      </c>
      <c r="R115" s="107" t="str">
        <f t="shared" ref="R115" si="184">IF(AND((OR(E115="",E115="No")),F115="",H115=0,I115=0),"", IF(AND(E115="Yes",NOT(F115="")),"","Eligibility for therapy and therapy days/end date not consistent"))</f>
        <v/>
      </c>
      <c r="S115" s="108">
        <f>'Therapy data entry'!$I$6</f>
        <v>45566</v>
      </c>
      <c r="T115" s="109" t="str">
        <f>IF(OR(H115=0,F115=""),"", IFERROR(MATCH(9.99999999999999E+307, 'Therapy data entry'!I115:CV117, 1) - 1, ""))</f>
        <v/>
      </c>
      <c r="U115" s="110" t="str">
        <f t="shared" ref="U115" si="185">IF(T115="","",S115+T115)</f>
        <v/>
      </c>
      <c r="V115" s="107" t="str">
        <f t="shared" ref="V115" si="186">IF(U115="","",IF(U115&gt;F115,"Date therapy given outside therapy timeframe",""))</f>
        <v/>
      </c>
      <c r="W115" s="111" t="str">
        <f>IF('Therapy data entry'!AK115="","",'Therapy data entry'!AK115)</f>
        <v/>
      </c>
    </row>
    <row r="116" spans="1:23" ht="17.25" hidden="1" thickBot="1" x14ac:dyDescent="0.35">
      <c r="A116" s="227"/>
      <c r="B116" s="31"/>
      <c r="C116" s="230"/>
      <c r="D116" s="32"/>
      <c r="E116" s="71"/>
      <c r="F116" s="45"/>
      <c r="G116" s="74"/>
      <c r="H116" s="32" cm="1">
        <f t="array" ref="H116">SUM(--(_xlfn.BYCOL('Therapy data entry'!I116:CV118, _xlfn.LAMBDA(_xlpm.col, MAX(_xlpm.col) &gt; 0))))</f>
        <v>0</v>
      </c>
      <c r="I116" s="32">
        <f>SUM('Therapy data entry'!I116:CV118)</f>
        <v>0</v>
      </c>
      <c r="J116" s="32"/>
      <c r="K116" s="32"/>
      <c r="L116" s="47"/>
      <c r="M116" s="33"/>
      <c r="N116" s="34"/>
      <c r="O116" s="32"/>
      <c r="P116" s="35"/>
      <c r="Q116" s="107" t="str">
        <f>IF(N116&lt;H116,"Too many therapy days entered",
IF(IFERROR(MAX(_xlfn._xlws.FILTER('Therapy data entry'!$I$6:$CV$6,_xlfn.BYCOL('Therapy data entry'!I116:CV118,_xlfn.LAMBDA(_xlpm.col,MAX(_xlpm.col)&gt;0)))),0)&gt;F116,
"Therapy entered after discharge date",
IF(IFERROR(MIN(_xlfn._xlws.FILTER('Therapy data entry'!$I$6:$CV$6,_xlfn.BYCOL('Therapy data entry'!I116:CV118,_xlfn.LAMBDA(_xlpm.col,MAX(_xlpm.col)&gt;0)))),"")&lt; VALUE(M116),
"Therapy cannot be entered before admission date",
""
)
))</f>
        <v/>
      </c>
      <c r="R116" s="36"/>
      <c r="S116" s="46"/>
      <c r="T116" s="109" t="str">
        <f>IF(OR(H116=0,F116=""),"", IFERROR(MATCH(9.99999999999999E+307, 'Therapy data entry'!I116:CV118, 1) - 1, ""))</f>
        <v/>
      </c>
      <c r="U116" s="37"/>
      <c r="V116" s="36"/>
      <c r="W116" s="55"/>
    </row>
    <row r="117" spans="1:23" ht="17.25" hidden="1" thickBot="1" x14ac:dyDescent="0.35">
      <c r="A117" s="227"/>
      <c r="B117" s="31"/>
      <c r="C117" s="230"/>
      <c r="D117" s="32"/>
      <c r="E117" s="71"/>
      <c r="F117" s="45"/>
      <c r="G117" s="74"/>
      <c r="H117" s="32" cm="1">
        <f t="array" ref="H117">SUM(--(_xlfn.BYCOL('Therapy data entry'!I117:CV119, _xlfn.LAMBDA(_xlpm.col, MAX(_xlpm.col) &gt; 0))))</f>
        <v>0</v>
      </c>
      <c r="I117" s="32">
        <f>SUM('Therapy data entry'!I117:CV119)</f>
        <v>0</v>
      </c>
      <c r="J117" s="32"/>
      <c r="K117" s="32"/>
      <c r="L117" s="47"/>
      <c r="M117" s="33"/>
      <c r="N117" s="34"/>
      <c r="O117" s="32"/>
      <c r="P117" s="35"/>
      <c r="Q117" s="107" t="str">
        <f>IF(N117&lt;H117,"Too many therapy days entered",
IF(IFERROR(MAX(_xlfn._xlws.FILTER('Therapy data entry'!$I$6:$CV$6,_xlfn.BYCOL('Therapy data entry'!I117:CV119,_xlfn.LAMBDA(_xlpm.col,MAX(_xlpm.col)&gt;0)))),0)&gt;F117,
"Therapy entered after discharge date",
IF(IFERROR(MIN(_xlfn._xlws.FILTER('Therapy data entry'!$I$6:$CV$6,_xlfn.BYCOL('Therapy data entry'!I117:CV119,_xlfn.LAMBDA(_xlpm.col,MAX(_xlpm.col)&gt;0)))),"")&lt; VALUE(M117),
"Therapy cannot be entered before admission date",
""
)
))</f>
        <v/>
      </c>
      <c r="R117" s="36"/>
      <c r="S117" s="46"/>
      <c r="T117" s="109" t="str">
        <f>IF(OR(H117=0,F117=""),"", IFERROR(MATCH(9.99999999999999E+307, 'Therapy data entry'!I117:CV119, 1) - 1, ""))</f>
        <v/>
      </c>
      <c r="U117" s="37"/>
      <c r="V117" s="36"/>
      <c r="W117" s="55"/>
    </row>
    <row r="118" spans="1:23" ht="17.25" thickBot="1" x14ac:dyDescent="0.35">
      <c r="A118" s="227"/>
      <c r="B118" s="54" t="str">
        <f>IF('Therapy data entry'!B116="","",'Therapy data entry'!B116)</f>
        <v/>
      </c>
      <c r="C118" s="230"/>
      <c r="D118" s="49" t="s">
        <v>52</v>
      </c>
      <c r="E118" s="72" t="str">
        <f>IF('Therapy data entry'!G118="","",'Therapy data entry'!G118)</f>
        <v>No</v>
      </c>
      <c r="F118" s="77" t="str">
        <f>IF((E118="Yes"),'Therapy data entry'!E115,"")</f>
        <v/>
      </c>
      <c r="G118" s="75" t="str">
        <f t="shared" ref="G118" si="187">IF(V118="","Yes","No")</f>
        <v>Yes</v>
      </c>
      <c r="H118" s="49" cm="1">
        <f t="array" ref="H118">SUM(--(_xlfn.BYCOL('Therapy data entry'!I118:CV120, _xlfn.LAMBDA(_xlpm.col, MAX(_xlpm.col) &gt; 0))))</f>
        <v>0</v>
      </c>
      <c r="I118" s="49">
        <f>SUM('Therapy data entry'!I118:CV120)</f>
        <v>0</v>
      </c>
      <c r="J118" s="49">
        <f>SUM('Therapy data entry'!I119:XFD119)</f>
        <v>0</v>
      </c>
      <c r="K118" s="49">
        <f>SUM('Therapy data entry'!I120:XFD120)</f>
        <v>0</v>
      </c>
      <c r="L118" s="51" t="e">
        <f t="shared" ref="L118" si="188">IF(AND((E118="Yes"),NOT(F118=""),G118="Yes",Q118="", R118=""),"Yes",IF(AND((E118="No"),F118="",Q118="", R118=""),"Yes","No because "))</f>
        <v>#VALUE!</v>
      </c>
      <c r="M118" s="33" t="e">
        <f t="shared" ref="M118" si="189">DAY(C115)&amp;"/"&amp;MONTH(C115)&amp;"/"&amp;YEAR(C115)</f>
        <v>#VALUE!</v>
      </c>
      <c r="N118" s="34" t="str">
        <f t="shared" ref="N118" si="190">IF(F118="","",F118-M118+1)</f>
        <v/>
      </c>
      <c r="O118" s="49" t="e">
        <f t="shared" ref="O118" si="191">IF(NOT(R118=""),R118,IF(NOT(Q118=""),Q118,IF(NOT(G118="Yes"),"Days therapy received outside therapy timeframe",IF(NOT(OR(E118="Yes",E118="No")),"Data not entered yet",""))))</f>
        <v>#VALUE!</v>
      </c>
      <c r="P118" s="52"/>
      <c r="Q118" s="107" t="e">
        <f>IF(N118&lt;H118,"Too many therapy days entered",
IF(IFERROR(MAX(_xlfn._xlws.FILTER('Therapy data entry'!$I$6:$CV$6,_xlfn.BYCOL('Therapy data entry'!I118:CV120,_xlfn.LAMBDA(_xlpm.col,MAX(_xlpm.col)&gt;0)))),0)&gt;F118,
"Therapy entered after discharge date",
IF(IFERROR(MIN(_xlfn._xlws.FILTER('Therapy data entry'!$I$6:$CV$6,_xlfn.BYCOL('Therapy data entry'!I118:CV120,_xlfn.LAMBDA(_xlpm.col,MAX(_xlpm.col)&gt;0)))),"")&lt; VALUE(M118),
"Therapy cannot be entered before admission date",
""
)
))</f>
        <v>#VALUE!</v>
      </c>
      <c r="R118" s="53" t="str">
        <f t="shared" ref="R118" si="192">IF(AND((OR(E118="",E118="No")),F118="",H118=0,I118=0),"", IF(AND(E118="Yes",NOT(F118="")),"","Eligibility for therapy and therapy days/end date not consistent"))</f>
        <v/>
      </c>
      <c r="S118" s="46">
        <f>'Therapy data entry'!$I$6</f>
        <v>45566</v>
      </c>
      <c r="T118" s="109" t="str">
        <f>IF(OR(H118=0,F118=""),"", IFERROR(MATCH(9.99999999999999E+307, 'Therapy data entry'!I118:CV120, 1) - 1, ""))</f>
        <v/>
      </c>
      <c r="U118" s="37" t="str">
        <f t="shared" ref="U118" si="193">IF(T118="","",S118+T118)</f>
        <v/>
      </c>
      <c r="V118" s="36" t="str">
        <f t="shared" ref="V118" si="194">IF(U118="","",IF(U118&gt;F118,"Date therapy given outside therapy timeframe",""))</f>
        <v/>
      </c>
      <c r="W118" s="56" t="str">
        <f>IF('Therapy data entry'!AK118="","",'Therapy data entry'!AK118)</f>
        <v/>
      </c>
    </row>
    <row r="119" spans="1:23" ht="17.25" hidden="1" thickBot="1" x14ac:dyDescent="0.35">
      <c r="A119" s="227"/>
      <c r="B119" s="44"/>
      <c r="C119" s="230"/>
      <c r="D119" s="49"/>
      <c r="E119" s="72"/>
      <c r="F119" s="77"/>
      <c r="G119" s="75"/>
      <c r="H119" s="49" cm="1">
        <f t="array" ref="H119">SUM(--(_xlfn.BYCOL('Therapy data entry'!I119:CV121, _xlfn.LAMBDA(_xlpm.col, MAX(_xlpm.col) &gt; 0))))</f>
        <v>0</v>
      </c>
      <c r="I119" s="49">
        <f>SUM('Therapy data entry'!I119:CV121)</f>
        <v>0</v>
      </c>
      <c r="J119" s="49"/>
      <c r="K119" s="49"/>
      <c r="L119" s="51"/>
      <c r="M119" s="50"/>
      <c r="N119" s="34"/>
      <c r="O119" s="49"/>
      <c r="P119" s="52"/>
      <c r="Q119" s="107" t="str">
        <f>IF(N119&lt;H119,"Too many therapy days entered",
IF(IFERROR(MAX(_xlfn._xlws.FILTER('Therapy data entry'!$I$6:$CV$6,_xlfn.BYCOL('Therapy data entry'!I119:CV121,_xlfn.LAMBDA(_xlpm.col,MAX(_xlpm.col)&gt;0)))),0)&gt;F119,
"Therapy entered after discharge date",
IF(IFERROR(MIN(_xlfn._xlws.FILTER('Therapy data entry'!$I$6:$CV$6,_xlfn.BYCOL('Therapy data entry'!I119:CV121,_xlfn.LAMBDA(_xlpm.col,MAX(_xlpm.col)&gt;0)))),"")&lt; VALUE(M119),
"Therapy cannot be entered before admission date",
""
)
))</f>
        <v/>
      </c>
      <c r="R119" s="36"/>
      <c r="S119" s="46"/>
      <c r="T119" s="109" t="str">
        <f>IF(OR(H119=0,F119=""),"", IFERROR(MATCH(9.99999999999999E+307, 'Therapy data entry'!I119:CV121, 1) - 1, ""))</f>
        <v/>
      </c>
      <c r="U119" s="37"/>
      <c r="V119" s="36"/>
      <c r="W119" s="56"/>
    </row>
    <row r="120" spans="1:23" ht="17.25" hidden="1" thickBot="1" x14ac:dyDescent="0.35">
      <c r="A120" s="227"/>
      <c r="B120" s="44"/>
      <c r="C120" s="230"/>
      <c r="D120" s="49"/>
      <c r="E120" s="72"/>
      <c r="F120" s="77"/>
      <c r="G120" s="75"/>
      <c r="H120" s="49" cm="1">
        <f t="array" ref="H120">SUM(--(_xlfn.BYCOL('Therapy data entry'!I120:CV122, _xlfn.LAMBDA(_xlpm.col, MAX(_xlpm.col) &gt; 0))))</f>
        <v>0</v>
      </c>
      <c r="I120" s="49">
        <f>SUM('Therapy data entry'!I120:CV122)</f>
        <v>0</v>
      </c>
      <c r="J120" s="49"/>
      <c r="K120" s="49"/>
      <c r="L120" s="51"/>
      <c r="M120" s="50"/>
      <c r="N120" s="34"/>
      <c r="O120" s="49"/>
      <c r="P120" s="52"/>
      <c r="Q120" s="107" t="str">
        <f>IF(N120&lt;H120,"Too many therapy days entered",
IF(IFERROR(MAX(_xlfn._xlws.FILTER('Therapy data entry'!$I$6:$CV$6,_xlfn.BYCOL('Therapy data entry'!I120:CV122,_xlfn.LAMBDA(_xlpm.col,MAX(_xlpm.col)&gt;0)))),0)&gt;F120,
"Therapy entered after discharge date",
IF(IFERROR(MIN(_xlfn._xlws.FILTER('Therapy data entry'!$I$6:$CV$6,_xlfn.BYCOL('Therapy data entry'!I120:CV122,_xlfn.LAMBDA(_xlpm.col,MAX(_xlpm.col)&gt;0)))),"")&lt; VALUE(M120),
"Therapy cannot be entered before admission date",
""
)
))</f>
        <v/>
      </c>
      <c r="R120" s="36"/>
      <c r="S120" s="46"/>
      <c r="T120" s="109" t="str">
        <f>IF(OR(H120=0,F120=""),"", IFERROR(MATCH(9.99999999999999E+307, 'Therapy data entry'!I120:CV122, 1) - 1, ""))</f>
        <v/>
      </c>
      <c r="U120" s="37"/>
      <c r="V120" s="36"/>
      <c r="W120" s="56"/>
    </row>
    <row r="121" spans="1:23" ht="17.25" thickBot="1" x14ac:dyDescent="0.35">
      <c r="A121" s="227"/>
      <c r="B121" s="31" t="s">
        <v>21</v>
      </c>
      <c r="C121" s="230"/>
      <c r="D121" s="38" t="s">
        <v>53</v>
      </c>
      <c r="E121" s="73" t="str">
        <f>IF('Therapy data entry'!G121="","",'Therapy data entry'!G121)</f>
        <v>No</v>
      </c>
      <c r="F121" s="78" t="str">
        <f>IF((E121="Yes"),'Therapy data entry'!E115,"")</f>
        <v/>
      </c>
      <c r="G121" s="76" t="str">
        <f t="shared" ref="G121" si="195">IF(V121="","Yes","No")</f>
        <v>Yes</v>
      </c>
      <c r="H121" s="38" cm="1">
        <f t="array" ref="H121">SUM(--(_xlfn.BYCOL('Therapy data entry'!I121:CV123, _xlfn.LAMBDA(_xlpm.col, MAX(_xlpm.col) &gt; 0))))</f>
        <v>0</v>
      </c>
      <c r="I121" s="38">
        <f>SUM('Therapy data entry'!I121:CV123)</f>
        <v>0</v>
      </c>
      <c r="J121" s="38">
        <f>SUM('Therapy data entry'!I122:XFD122)</f>
        <v>0</v>
      </c>
      <c r="K121" s="38">
        <f>SUM('Therapy data entry'!I123:XFD123)</f>
        <v>0</v>
      </c>
      <c r="L121" s="69" t="e">
        <f t="shared" ref="L121" si="196">IF(AND((E121="Yes"),NOT(F121=""),G121="Yes",Q121="", R121=""),"Yes",IF(AND((E121="No"),F121="",Q121="", R121=""),"Yes","No because "))</f>
        <v>#VALUE!</v>
      </c>
      <c r="M121" s="33" t="e">
        <f t="shared" ref="M121" si="197">DAY(C115)&amp;"/"&amp;MONTH(C115)&amp;"/"&amp;YEAR(C115)</f>
        <v>#VALUE!</v>
      </c>
      <c r="N121" s="34" t="str">
        <f t="shared" ref="N121" si="198">IF(F121="","",F121-M121+1)</f>
        <v/>
      </c>
      <c r="O121" s="38" t="e">
        <f t="shared" ref="O121" si="199">IF(NOT(R121=""),R121,IF(NOT(Q121=""),Q121,IF(NOT(G121="Yes"),"Days therapy received outside therapy timeframe",IF(NOT(OR(E121="Yes",E121="No")),"Data not entered yet",""))))</f>
        <v>#VALUE!</v>
      </c>
      <c r="P121" s="39"/>
      <c r="Q121" s="107" t="e">
        <f>IF(N121&lt;H121,"Too many therapy days entered",
IF(IFERROR(MAX(_xlfn._xlws.FILTER('Therapy data entry'!$I$6:$CV$6,_xlfn.BYCOL('Therapy data entry'!I121:CV123,_xlfn.LAMBDA(_xlpm.col,MAX(_xlpm.col)&gt;0)))),0)&gt;F121,
"Therapy entered after discharge date",
IF(IFERROR(MIN(_xlfn._xlws.FILTER('Therapy data entry'!$I$6:$CV$6,_xlfn.BYCOL('Therapy data entry'!I121:CV123,_xlfn.LAMBDA(_xlpm.col,MAX(_xlpm.col)&gt;0)))),"")&lt; VALUE(M121),
"Therapy cannot be entered before admission date",
""
)
))</f>
        <v>#VALUE!</v>
      </c>
      <c r="R121" s="36" t="str">
        <f t="shared" ref="R121" si="200">IF(AND((OR(E121="",E121="No")),F121="",H121=0,I121=0),"", IF(AND(E121="Yes",NOT(F121="")),"","Eligibility for therapy and therapy days/end date not consistent"))</f>
        <v/>
      </c>
      <c r="S121" s="46">
        <f>'Therapy data entry'!$I$6</f>
        <v>45566</v>
      </c>
      <c r="T121" s="109" t="str">
        <f>IF(OR(H121=0,F121=""),"", IFERROR(MATCH(9.99999999999999E+307, 'Therapy data entry'!I121:CV123, 1) - 1, ""))</f>
        <v/>
      </c>
      <c r="U121" s="37" t="str">
        <f t="shared" ref="U121" si="201">IF(T121="","",S121+T121)</f>
        <v/>
      </c>
      <c r="V121" s="36" t="str">
        <f t="shared" ref="V121" si="202">IF(U121="","",IF(U121&gt;F121,"Date therapy given outside therapy timeframe",""))</f>
        <v/>
      </c>
      <c r="W121" s="57" t="str">
        <f>IF('Therapy data entry'!AK121="","",'Therapy data entry'!AK121)</f>
        <v/>
      </c>
    </row>
    <row r="122" spans="1:23" ht="17.25" hidden="1" thickBot="1" x14ac:dyDescent="0.35">
      <c r="A122" s="227"/>
      <c r="B122" s="31"/>
      <c r="C122" s="230"/>
      <c r="D122" s="38"/>
      <c r="E122" s="73"/>
      <c r="F122" s="78"/>
      <c r="G122" s="76"/>
      <c r="H122" s="38" cm="1">
        <f t="array" ref="H122">SUM(--(_xlfn.BYCOL('Therapy data entry'!I122:CV124, _xlfn.LAMBDA(_xlpm.col, MAX(_xlpm.col) &gt; 0))))</f>
        <v>0</v>
      </c>
      <c r="I122" s="38">
        <f>SUM('Therapy data entry'!I122:CV124)</f>
        <v>0</v>
      </c>
      <c r="J122" s="38"/>
      <c r="K122" s="38"/>
      <c r="L122" s="69"/>
      <c r="M122" s="33"/>
      <c r="N122" s="34"/>
      <c r="O122" s="38"/>
      <c r="P122" s="39"/>
      <c r="Q122" s="107" t="str">
        <f>IF(N122&lt;H122,"Too many therapy days entered",
IF(IFERROR(MAX(_xlfn._xlws.FILTER('Therapy data entry'!$I$6:$CV$6,_xlfn.BYCOL('Therapy data entry'!I122:CV124,_xlfn.LAMBDA(_xlpm.col,MAX(_xlpm.col)&gt;0)))),0)&gt;F122,
"Therapy entered after discharge date",
IF(IFERROR(MIN(_xlfn._xlws.FILTER('Therapy data entry'!$I$6:$CV$6,_xlfn.BYCOL('Therapy data entry'!I122:CV124,_xlfn.LAMBDA(_xlpm.col,MAX(_xlpm.col)&gt;0)))),"")&lt; VALUE(M122),
"Therapy cannot be entered before admission date",
""
)
))</f>
        <v/>
      </c>
      <c r="R122" s="36"/>
      <c r="S122" s="46"/>
      <c r="T122" s="109" t="str">
        <f>IF(OR(H122=0,F122=""),"", IFERROR(MATCH(9.99999999999999E+307, 'Therapy data entry'!I122:CV124, 1) - 1, ""))</f>
        <v/>
      </c>
      <c r="U122" s="37"/>
      <c r="V122" s="36"/>
      <c r="W122" s="57"/>
    </row>
    <row r="123" spans="1:23" ht="17.25" hidden="1" thickBot="1" x14ac:dyDescent="0.35">
      <c r="A123" s="227"/>
      <c r="B123" s="31"/>
      <c r="C123" s="230"/>
      <c r="D123" s="38"/>
      <c r="E123" s="73"/>
      <c r="F123" s="78"/>
      <c r="G123" s="76"/>
      <c r="H123" s="38" cm="1">
        <f t="array" ref="H123">SUM(--(_xlfn.BYCOL('Therapy data entry'!I123:CV125, _xlfn.LAMBDA(_xlpm.col, MAX(_xlpm.col) &gt; 0))))</f>
        <v>0</v>
      </c>
      <c r="I123" s="38">
        <f>SUM('Therapy data entry'!I123:CV125)</f>
        <v>0</v>
      </c>
      <c r="J123" s="38"/>
      <c r="K123" s="38"/>
      <c r="L123" s="69"/>
      <c r="M123" s="33"/>
      <c r="N123" s="34"/>
      <c r="O123" s="38"/>
      <c r="P123" s="39"/>
      <c r="Q123" s="107" t="str">
        <f>IF(N123&lt;H123,"Too many therapy days entered",
IF(IFERROR(MAX(_xlfn._xlws.FILTER('Therapy data entry'!$I$6:$CV$6,_xlfn.BYCOL('Therapy data entry'!I123:CV125,_xlfn.LAMBDA(_xlpm.col,MAX(_xlpm.col)&gt;0)))),0)&gt;F123,
"Therapy entered after discharge date",
IF(IFERROR(MIN(_xlfn._xlws.FILTER('Therapy data entry'!$I$6:$CV$6,_xlfn.BYCOL('Therapy data entry'!I123:CV125,_xlfn.LAMBDA(_xlpm.col,MAX(_xlpm.col)&gt;0)))),"")&lt; VALUE(M123),
"Therapy cannot be entered before admission date",
""
)
))</f>
        <v/>
      </c>
      <c r="R123" s="36"/>
      <c r="S123" s="46"/>
      <c r="T123" s="109" t="str">
        <f>IF(OR(H123=0,F123=""),"", IFERROR(MATCH(9.99999999999999E+307, 'Therapy data entry'!I123:CV125, 1) - 1, ""))</f>
        <v/>
      </c>
      <c r="U123" s="37"/>
      <c r="V123" s="36"/>
      <c r="W123" s="57"/>
    </row>
    <row r="124" spans="1:23" ht="17.25" thickBot="1" x14ac:dyDescent="0.35">
      <c r="A124" s="227"/>
      <c r="B124" s="135" t="str">
        <f>IF('Therapy data entry'!B118="","",'Therapy data entry'!B118)</f>
        <v/>
      </c>
      <c r="C124" s="230"/>
      <c r="D124" s="152" t="s">
        <v>54</v>
      </c>
      <c r="E124" s="152" t="str">
        <f>IF('Therapy data entry'!G124="","",'Therapy data entry'!G124)</f>
        <v>No</v>
      </c>
      <c r="F124" s="153" t="str">
        <f>IF((E124="Yes"),'Therapy data entry'!E115,"")</f>
        <v/>
      </c>
      <c r="G124" s="154" t="str">
        <f t="shared" ref="G124" si="203">IF(V124="","Yes","No")</f>
        <v>Yes</v>
      </c>
      <c r="H124" s="70" cm="1">
        <f t="array" ref="H124">SUM(--(_xlfn.BYCOL('Therapy data entry'!I124:CV126, _xlfn.LAMBDA(_xlpm.col, MAX(_xlpm.col) &gt; 0))))</f>
        <v>0</v>
      </c>
      <c r="I124" s="150">
        <f>SUM('Therapy data entry'!I124:CV126)</f>
        <v>0</v>
      </c>
      <c r="J124" s="152">
        <f>SUM('Therapy data entry'!I125:XFD125)</f>
        <v>0</v>
      </c>
      <c r="K124" s="152">
        <f>SUM('Therapy data entry'!I126:XFD126)</f>
        <v>0</v>
      </c>
      <c r="L124" s="155" t="e">
        <f t="shared" ref="L124" si="204">IF(AND((E124="Yes"),NOT(F124=""),G124="Yes",Q124="", R124=""),"Yes",IF(AND((E124="No"),F124="",Q124="", R124=""),"Yes","No because "))</f>
        <v>#VALUE!</v>
      </c>
      <c r="M124" s="156" t="e">
        <f t="shared" ref="M124" si="205">DAY(C115)&amp;"/"&amp;MONTH(C115)&amp;"/"&amp;YEAR(C115)</f>
        <v>#VALUE!</v>
      </c>
      <c r="N124" s="157" t="str">
        <f t="shared" ref="N124" si="206">IF(F124="","",F124-M124+1)</f>
        <v/>
      </c>
      <c r="O124" s="158" t="e">
        <f t="shared" ref="O124" si="207">IF(NOT(R124=""),R124,IF(NOT(Q124=""),Q124,IF(NOT(G124="Yes"),"Days therapy received outside therapy timeframe",IF(NOT(OR(E124="Yes",E124="No")),"Data not entered yet",""))))</f>
        <v>#VALUE!</v>
      </c>
      <c r="P124" s="164"/>
      <c r="Q124" s="107" t="e">
        <f>IF(N124&lt;H124,"Too many therapy days entered",
IF(IFERROR(MAX(_xlfn._xlws.FILTER('Therapy data entry'!$I$6:$CV$6,_xlfn.BYCOL('Therapy data entry'!I124:CV126,_xlfn.LAMBDA(_xlpm.col,MAX(_xlpm.col)&gt;0)))),0)&gt;F124,
"Therapy entered after discharge date",
IF(IFERROR(MIN(_xlfn._xlws.FILTER('Therapy data entry'!$I$6:$CV$6,_xlfn.BYCOL('Therapy data entry'!I124:CV126,_xlfn.LAMBDA(_xlpm.col,MAX(_xlpm.col)&gt;0)))),"")&lt; VALUE(M124),
"Therapy cannot be entered before admission date",
""
)
))</f>
        <v>#VALUE!</v>
      </c>
      <c r="R124" s="159" t="str">
        <f t="shared" ref="R124" si="208">IF(AND((OR(E124="",E124="No")),F124="",H124=0,I124=0),"", IF(AND(E124="Yes",NOT(F124="")),"","Eligibility for therapy and therapy days/end date not consistent"))</f>
        <v/>
      </c>
      <c r="S124" s="160">
        <f>'Therapy data entry'!$I$6</f>
        <v>45566</v>
      </c>
      <c r="T124" s="109" t="str">
        <f>IF(OR(H124=0,F124=""),"", IFERROR(MATCH(9.99999999999999E+307, 'Therapy data entry'!I124:CV126, 1) - 1, ""))</f>
        <v/>
      </c>
      <c r="U124" s="159" t="str">
        <f t="shared" ref="U124" si="209">IF(T124="","",S124+T124)</f>
        <v/>
      </c>
      <c r="V124" s="159" t="str">
        <f t="shared" ref="V124" si="210">IF(U124="","",IF(U124&gt;F124,"Date therapy given outside therapy timeframe",""))</f>
        <v/>
      </c>
      <c r="W124" s="161"/>
    </row>
    <row r="125" spans="1:23" ht="17.25" hidden="1" thickBot="1" x14ac:dyDescent="0.35">
      <c r="A125" s="227"/>
      <c r="B125" s="151"/>
      <c r="C125" s="230"/>
      <c r="D125" s="145"/>
      <c r="E125" s="145"/>
      <c r="F125" s="146"/>
      <c r="G125" s="147"/>
      <c r="H125" s="181" cm="1">
        <f t="array" ref="H125">SUM(--(_xlfn.BYCOL('Therapy data entry'!I125:CV127, _xlfn.LAMBDA(_xlpm.col, MAX(_xlpm.col) &gt; 0))))</f>
        <v>0</v>
      </c>
      <c r="I125" s="99">
        <f>SUM('Therapy data entry'!I125:CV127)</f>
        <v>0</v>
      </c>
      <c r="J125" s="145"/>
      <c r="K125" s="145"/>
      <c r="L125" s="148"/>
      <c r="M125" s="149"/>
      <c r="N125" s="34"/>
      <c r="O125" s="150"/>
      <c r="P125" s="148"/>
      <c r="Q125" s="107" t="str">
        <f>IF(N125&lt;H125,"Too many therapy days entered",
IF(IFERROR(MAX(_xlfn._xlws.FILTER('Therapy data entry'!$I$6:$CV$6,_xlfn.BYCOL('Therapy data entry'!I125:CV127,_xlfn.LAMBDA(_xlpm.col,MAX(_xlpm.col)&gt;0)))),0)&gt;F125,
"Therapy entered after discharge date",
IF(IFERROR(MIN(_xlfn._xlws.FILTER('Therapy data entry'!$I$6:$CV$6,_xlfn.BYCOL('Therapy data entry'!I125:CV127,_xlfn.LAMBDA(_xlpm.col,MAX(_xlpm.col)&gt;0)))),"")&lt; VALUE(M125),
"Therapy cannot be entered before admission date",
""
)
))</f>
        <v/>
      </c>
      <c r="R125" s="53"/>
      <c r="S125" s="46"/>
      <c r="T125" s="109" t="str">
        <f>IF(OR(H125=0,F125=""),"", IFERROR(MATCH(9.99999999999999E+307, 'Therapy data entry'!I125:CV127, 1) - 1, ""))</f>
        <v/>
      </c>
      <c r="U125" s="53"/>
      <c r="V125" s="53"/>
      <c r="W125" s="163"/>
    </row>
    <row r="126" spans="1:23" ht="17.25" hidden="1" thickBot="1" x14ac:dyDescent="0.35">
      <c r="A126" s="228"/>
      <c r="B126" s="162"/>
      <c r="C126" s="231"/>
      <c r="D126" s="65"/>
      <c r="E126" s="65"/>
      <c r="F126" s="79"/>
      <c r="G126" s="112"/>
      <c r="H126" s="70" cm="1">
        <f t="array" ref="H126">SUM(--(_xlfn.BYCOL('Therapy data entry'!I126:CV128, _xlfn.LAMBDA(_xlpm.col, MAX(_xlpm.col) &gt; 0))))</f>
        <v>0</v>
      </c>
      <c r="I126" s="99">
        <f>SUM('Therapy data entry'!I126:CV128)</f>
        <v>0</v>
      </c>
      <c r="J126" s="65"/>
      <c r="K126" s="65"/>
      <c r="L126" s="67"/>
      <c r="M126" s="66"/>
      <c r="N126" s="58"/>
      <c r="O126" s="70"/>
      <c r="P126" s="67"/>
      <c r="Q126" s="107" t="str">
        <f>IF(N126&lt;H126,"Too many therapy days entered",
IF(IFERROR(MAX(_xlfn._xlws.FILTER('Therapy data entry'!$I$6:$CV$6,_xlfn.BYCOL('Therapy data entry'!I126:CV128,_xlfn.LAMBDA(_xlpm.col,MAX(_xlpm.col)&gt;0)))),0)&gt;F126,
"Therapy entered after discharge date",
IF(IFERROR(MIN(_xlfn._xlws.FILTER('Therapy data entry'!$I$6:$CV$6,_xlfn.BYCOL('Therapy data entry'!I126:CV128,_xlfn.LAMBDA(_xlpm.col,MAX(_xlpm.col)&gt;0)))),"")&lt; VALUE(M126),
"Therapy cannot be entered before admission date",
""
)
))</f>
        <v/>
      </c>
      <c r="R126" s="59"/>
      <c r="S126" s="60"/>
      <c r="T126" s="109" t="str">
        <f>IF(OR(H126=0,F126=""),"", IFERROR(MATCH(9.99999999999999E+307, 'Therapy data entry'!I126:CV128, 1) - 1, ""))</f>
        <v/>
      </c>
      <c r="U126" s="59"/>
      <c r="V126" s="59"/>
      <c r="W126" s="68"/>
    </row>
    <row r="127" spans="1:23" ht="17.25" thickBot="1" x14ac:dyDescent="0.35">
      <c r="A127" s="226" t="str">
        <f>IF(AND('Therapy data entry'!A127="",'Therapy data entry'!D127=""),"",IF(AND(NOT('Therapy data entry'!D127=""),'Therapy data entry'!A127=""),"SSNAP ID not entered",'Therapy data entry'!A127))</f>
        <v/>
      </c>
      <c r="B127" s="98" t="s">
        <v>17</v>
      </c>
      <c r="C127" s="229" t="str">
        <f>IF('Therapy data entry'!D127="","",'Therapy data entry'!D127)</f>
        <v/>
      </c>
      <c r="D127" s="99" t="s">
        <v>51</v>
      </c>
      <c r="E127" s="100" t="str">
        <f>IF('Therapy data entry'!G127="","",'Therapy data entry'!G127)</f>
        <v>No</v>
      </c>
      <c r="F127" s="101" t="str">
        <f>IF((E127="Yes"),'Therapy data entry'!E127,"")</f>
        <v/>
      </c>
      <c r="G127" s="102" t="str">
        <f t="shared" ref="G127" si="211">IF(V127="","Yes","No")</f>
        <v>Yes</v>
      </c>
      <c r="H127" s="32" cm="1">
        <f t="array" ref="H127">SUM(--(_xlfn.BYCOL('Therapy data entry'!I127:CV129, _xlfn.LAMBDA(_xlpm.col, MAX(_xlpm.col) &gt; 0))))</f>
        <v>0</v>
      </c>
      <c r="I127" s="32">
        <f>SUM('Therapy data entry'!I127:CV129)</f>
        <v>0</v>
      </c>
      <c r="J127" s="99">
        <f>SUM('Therapy data entry'!I128:XFD128)</f>
        <v>0</v>
      </c>
      <c r="K127" s="99">
        <f>SUM('Therapy data entry'!I129:XFD129)</f>
        <v>0</v>
      </c>
      <c r="L127" s="103" t="e">
        <f t="shared" ref="L127" si="212">IF(AND((E127="Yes"),NOT(F127=""),G127="Yes",Q127="", R127=""),"Yes",IF(AND((E127="No"),F127="",Q127="", R127=""),"Yes","No because "))</f>
        <v>#VALUE!</v>
      </c>
      <c r="M127" s="104" t="e">
        <f t="shared" ref="M127" si="213">DAY(C127)&amp;"/"&amp;MONTH(C127)&amp;"/"&amp;YEAR(C127)</f>
        <v>#VALUE!</v>
      </c>
      <c r="N127" s="105" t="str">
        <f t="shared" ref="N127" si="214">IF(F127="","",F127-M127+1)</f>
        <v/>
      </c>
      <c r="O127" s="99" t="e">
        <f t="shared" ref="O127" si="215">IF(NOT(R127=""),R127,IF(NOT(Q127=""),Q127,IF(NOT(G127="Yes"),"Days therapy received outside therapy timeframe",IF(NOT(OR(E127="Yes",E127="No")),"Data not entered yet",""))))</f>
        <v>#VALUE!</v>
      </c>
      <c r="P127" s="106"/>
      <c r="Q127" s="107" t="e">
        <f>IF(N127&lt;H127,"Too many therapy days entered",
IF(IFERROR(MAX(_xlfn._xlws.FILTER('Therapy data entry'!$I$6:$CV$6,_xlfn.BYCOL('Therapy data entry'!I127:CV129,_xlfn.LAMBDA(_xlpm.col,MAX(_xlpm.col)&gt;0)))),0)&gt;F127,
"Therapy entered after discharge date",
IF(IFERROR(MIN(_xlfn._xlws.FILTER('Therapy data entry'!$I$6:$CV$6,_xlfn.BYCOL('Therapy data entry'!I127:CV129,_xlfn.LAMBDA(_xlpm.col,MAX(_xlpm.col)&gt;0)))),"")&lt; VALUE(M127),
"Therapy cannot be entered before admission date",
""
)
))</f>
        <v>#VALUE!</v>
      </c>
      <c r="R127" s="107" t="str">
        <f t="shared" ref="R127" si="216">IF(AND((OR(E127="",E127="No")),F127="",H127=0,I127=0),"", IF(AND(E127="Yes",NOT(F127="")),"","Eligibility for therapy and therapy days/end date not consistent"))</f>
        <v/>
      </c>
      <c r="S127" s="108">
        <f>'Therapy data entry'!$I$6</f>
        <v>45566</v>
      </c>
      <c r="T127" s="109" t="str">
        <f>IF(OR(H127=0,F127=""),"", IFERROR(MATCH(9.99999999999999E+307, 'Therapy data entry'!I127:CV129, 1) - 1, ""))</f>
        <v/>
      </c>
      <c r="U127" s="110" t="str">
        <f t="shared" ref="U127" si="217">IF(T127="","",S127+T127)</f>
        <v/>
      </c>
      <c r="V127" s="107" t="str">
        <f t="shared" ref="V127" si="218">IF(U127="","",IF(U127&gt;F127,"Date therapy given outside therapy timeframe",""))</f>
        <v/>
      </c>
      <c r="W127" s="111" t="str">
        <f>IF('Therapy data entry'!AK127="","",'Therapy data entry'!AK127)</f>
        <v/>
      </c>
    </row>
    <row r="128" spans="1:23" ht="17.25" hidden="1" thickBot="1" x14ac:dyDescent="0.35">
      <c r="A128" s="227"/>
      <c r="B128" s="31"/>
      <c r="C128" s="230"/>
      <c r="D128" s="32"/>
      <c r="E128" s="71"/>
      <c r="F128" s="45"/>
      <c r="G128" s="74"/>
      <c r="H128" s="32" cm="1">
        <f t="array" ref="H128">SUM(--(_xlfn.BYCOL('Therapy data entry'!I128:CV130, _xlfn.LAMBDA(_xlpm.col, MAX(_xlpm.col) &gt; 0))))</f>
        <v>0</v>
      </c>
      <c r="I128" s="32">
        <f>SUM('Therapy data entry'!I128:CV130)</f>
        <v>0</v>
      </c>
      <c r="J128" s="32"/>
      <c r="K128" s="32"/>
      <c r="L128" s="47"/>
      <c r="M128" s="33"/>
      <c r="N128" s="34"/>
      <c r="O128" s="32"/>
      <c r="P128" s="35"/>
      <c r="Q128" s="107" t="str">
        <f>IF(N128&lt;H128,"Too many therapy days entered",
IF(IFERROR(MAX(_xlfn._xlws.FILTER('Therapy data entry'!$I$6:$CV$6,_xlfn.BYCOL('Therapy data entry'!I128:CV130,_xlfn.LAMBDA(_xlpm.col,MAX(_xlpm.col)&gt;0)))),0)&gt;F128,
"Therapy entered after discharge date",
IF(IFERROR(MIN(_xlfn._xlws.FILTER('Therapy data entry'!$I$6:$CV$6,_xlfn.BYCOL('Therapy data entry'!I128:CV130,_xlfn.LAMBDA(_xlpm.col,MAX(_xlpm.col)&gt;0)))),"")&lt; VALUE(M128),
"Therapy cannot be entered before admission date",
""
)
))</f>
        <v/>
      </c>
      <c r="R128" s="36"/>
      <c r="S128" s="46"/>
      <c r="T128" s="109" t="str">
        <f>IF(OR(H128=0,F128=""),"", IFERROR(MATCH(9.99999999999999E+307, 'Therapy data entry'!I128:CV130, 1) - 1, ""))</f>
        <v/>
      </c>
      <c r="U128" s="37"/>
      <c r="V128" s="36"/>
      <c r="W128" s="55"/>
    </row>
    <row r="129" spans="1:23" ht="17.25" hidden="1" thickBot="1" x14ac:dyDescent="0.35">
      <c r="A129" s="227"/>
      <c r="B129" s="31"/>
      <c r="C129" s="230"/>
      <c r="D129" s="32"/>
      <c r="E129" s="71"/>
      <c r="F129" s="45"/>
      <c r="G129" s="74"/>
      <c r="H129" s="32" cm="1">
        <f t="array" ref="H129">SUM(--(_xlfn.BYCOL('Therapy data entry'!I129:CV131, _xlfn.LAMBDA(_xlpm.col, MAX(_xlpm.col) &gt; 0))))</f>
        <v>0</v>
      </c>
      <c r="I129" s="32">
        <f>SUM('Therapy data entry'!I129:CV131)</f>
        <v>0</v>
      </c>
      <c r="J129" s="32"/>
      <c r="K129" s="32"/>
      <c r="L129" s="47"/>
      <c r="M129" s="33"/>
      <c r="N129" s="34"/>
      <c r="O129" s="32"/>
      <c r="P129" s="35"/>
      <c r="Q129" s="107" t="str">
        <f>IF(N129&lt;H129,"Too many therapy days entered",
IF(IFERROR(MAX(_xlfn._xlws.FILTER('Therapy data entry'!$I$6:$CV$6,_xlfn.BYCOL('Therapy data entry'!I129:CV131,_xlfn.LAMBDA(_xlpm.col,MAX(_xlpm.col)&gt;0)))),0)&gt;F129,
"Therapy entered after discharge date",
IF(IFERROR(MIN(_xlfn._xlws.FILTER('Therapy data entry'!$I$6:$CV$6,_xlfn.BYCOL('Therapy data entry'!I129:CV131,_xlfn.LAMBDA(_xlpm.col,MAX(_xlpm.col)&gt;0)))),"")&lt; VALUE(M129),
"Therapy cannot be entered before admission date",
""
)
))</f>
        <v/>
      </c>
      <c r="R129" s="36"/>
      <c r="S129" s="46"/>
      <c r="T129" s="109" t="str">
        <f>IF(OR(H129=0,F129=""),"", IFERROR(MATCH(9.99999999999999E+307, 'Therapy data entry'!I129:CV131, 1) - 1, ""))</f>
        <v/>
      </c>
      <c r="U129" s="37"/>
      <c r="V129" s="36"/>
      <c r="W129" s="55"/>
    </row>
    <row r="130" spans="1:23" ht="17.25" thickBot="1" x14ac:dyDescent="0.35">
      <c r="A130" s="227"/>
      <c r="B130" s="54" t="str">
        <f>IF('Therapy data entry'!B128="","",'Therapy data entry'!B128)</f>
        <v/>
      </c>
      <c r="C130" s="230"/>
      <c r="D130" s="49" t="s">
        <v>52</v>
      </c>
      <c r="E130" s="72" t="str">
        <f>IF('Therapy data entry'!G130="","",'Therapy data entry'!G130)</f>
        <v>No</v>
      </c>
      <c r="F130" s="77" t="str">
        <f>IF((E130="Yes"),'Therapy data entry'!E127,"")</f>
        <v/>
      </c>
      <c r="G130" s="75" t="str">
        <f t="shared" ref="G130" si="219">IF(V130="","Yes","No")</f>
        <v>Yes</v>
      </c>
      <c r="H130" s="49" cm="1">
        <f t="array" ref="H130">SUM(--(_xlfn.BYCOL('Therapy data entry'!I130:CV132, _xlfn.LAMBDA(_xlpm.col, MAX(_xlpm.col) &gt; 0))))</f>
        <v>0</v>
      </c>
      <c r="I130" s="49">
        <f>SUM('Therapy data entry'!I130:CV132)</f>
        <v>0</v>
      </c>
      <c r="J130" s="49">
        <f>SUM('Therapy data entry'!I131:XFD131)</f>
        <v>0</v>
      </c>
      <c r="K130" s="49">
        <f>SUM('Therapy data entry'!I132:XFD132)</f>
        <v>0</v>
      </c>
      <c r="L130" s="51" t="e">
        <f t="shared" ref="L130" si="220">IF(AND((E130="Yes"),NOT(F130=""),G130="Yes",Q130="", R130=""),"Yes",IF(AND((E130="No"),F130="",Q130="", R130=""),"Yes","No because "))</f>
        <v>#VALUE!</v>
      </c>
      <c r="M130" s="33" t="e">
        <f t="shared" ref="M130" si="221">DAY(C127)&amp;"/"&amp;MONTH(C127)&amp;"/"&amp;YEAR(C127)</f>
        <v>#VALUE!</v>
      </c>
      <c r="N130" s="34" t="str">
        <f t="shared" ref="N130" si="222">IF(F130="","",F130-M130+1)</f>
        <v/>
      </c>
      <c r="O130" s="49" t="e">
        <f t="shared" ref="O130" si="223">IF(NOT(R130=""),R130,IF(NOT(Q130=""),Q130,IF(NOT(G130="Yes"),"Days therapy received outside therapy timeframe",IF(NOT(OR(E130="Yes",E130="No")),"Data not entered yet",""))))</f>
        <v>#VALUE!</v>
      </c>
      <c r="P130" s="52"/>
      <c r="Q130" s="107" t="e">
        <f>IF(N130&lt;H130,"Too many therapy days entered",
IF(IFERROR(MAX(_xlfn._xlws.FILTER('Therapy data entry'!$I$6:$CV$6,_xlfn.BYCOL('Therapy data entry'!I130:CV132,_xlfn.LAMBDA(_xlpm.col,MAX(_xlpm.col)&gt;0)))),0)&gt;F130,
"Therapy entered after discharge date",
IF(IFERROR(MIN(_xlfn._xlws.FILTER('Therapy data entry'!$I$6:$CV$6,_xlfn.BYCOL('Therapy data entry'!I130:CV132,_xlfn.LAMBDA(_xlpm.col,MAX(_xlpm.col)&gt;0)))),"")&lt; VALUE(M130),
"Therapy cannot be entered before admission date",
""
)
))</f>
        <v>#VALUE!</v>
      </c>
      <c r="R130" s="53" t="str">
        <f t="shared" ref="R130" si="224">IF(AND((OR(E130="",E130="No")),F130="",H130=0,I130=0),"", IF(AND(E130="Yes",NOT(F130="")),"","Eligibility for therapy and therapy days/end date not consistent"))</f>
        <v/>
      </c>
      <c r="S130" s="46">
        <f>'Therapy data entry'!$I$6</f>
        <v>45566</v>
      </c>
      <c r="T130" s="109" t="str">
        <f>IF(OR(H130=0,F130=""),"", IFERROR(MATCH(9.99999999999999E+307, 'Therapy data entry'!I130:CV132, 1) - 1, ""))</f>
        <v/>
      </c>
      <c r="U130" s="37" t="str">
        <f t="shared" ref="U130" si="225">IF(T130="","",S130+T130)</f>
        <v/>
      </c>
      <c r="V130" s="36" t="str">
        <f t="shared" ref="V130" si="226">IF(U130="","",IF(U130&gt;F130,"Date therapy given outside therapy timeframe",""))</f>
        <v/>
      </c>
      <c r="W130" s="56" t="str">
        <f>IF('Therapy data entry'!AK130="","",'Therapy data entry'!AK130)</f>
        <v/>
      </c>
    </row>
    <row r="131" spans="1:23" ht="17.25" hidden="1" thickBot="1" x14ac:dyDescent="0.35">
      <c r="A131" s="227"/>
      <c r="B131" s="44"/>
      <c r="C131" s="230"/>
      <c r="D131" s="49"/>
      <c r="E131" s="72"/>
      <c r="F131" s="77"/>
      <c r="G131" s="75"/>
      <c r="H131" s="49" cm="1">
        <f t="array" ref="H131">SUM(--(_xlfn.BYCOL('Therapy data entry'!I131:CV133, _xlfn.LAMBDA(_xlpm.col, MAX(_xlpm.col) &gt; 0))))</f>
        <v>0</v>
      </c>
      <c r="I131" s="49">
        <f>SUM('Therapy data entry'!I131:CV133)</f>
        <v>0</v>
      </c>
      <c r="J131" s="49"/>
      <c r="K131" s="49"/>
      <c r="L131" s="51"/>
      <c r="M131" s="50"/>
      <c r="N131" s="34"/>
      <c r="O131" s="49"/>
      <c r="P131" s="52"/>
      <c r="Q131" s="107" t="str">
        <f>IF(N131&lt;H131,"Too many therapy days entered",
IF(IFERROR(MAX(_xlfn._xlws.FILTER('Therapy data entry'!$I$6:$CV$6,_xlfn.BYCOL('Therapy data entry'!I131:CV133,_xlfn.LAMBDA(_xlpm.col,MAX(_xlpm.col)&gt;0)))),0)&gt;F131,
"Therapy entered after discharge date",
IF(IFERROR(MIN(_xlfn._xlws.FILTER('Therapy data entry'!$I$6:$CV$6,_xlfn.BYCOL('Therapy data entry'!I131:CV133,_xlfn.LAMBDA(_xlpm.col,MAX(_xlpm.col)&gt;0)))),"")&lt; VALUE(M131),
"Therapy cannot be entered before admission date",
""
)
))</f>
        <v/>
      </c>
      <c r="R131" s="36"/>
      <c r="S131" s="46"/>
      <c r="T131" s="109" t="str">
        <f>IF(OR(H131=0,F131=""),"", IFERROR(MATCH(9.99999999999999E+307, 'Therapy data entry'!I131:CV133, 1) - 1, ""))</f>
        <v/>
      </c>
      <c r="U131" s="37"/>
      <c r="V131" s="36"/>
      <c r="W131" s="56"/>
    </row>
    <row r="132" spans="1:23" ht="17.25" hidden="1" thickBot="1" x14ac:dyDescent="0.35">
      <c r="A132" s="227"/>
      <c r="B132" s="44"/>
      <c r="C132" s="230"/>
      <c r="D132" s="49"/>
      <c r="E132" s="72"/>
      <c r="F132" s="77"/>
      <c r="G132" s="75"/>
      <c r="H132" s="49" cm="1">
        <f t="array" ref="H132">SUM(--(_xlfn.BYCOL('Therapy data entry'!I132:CV134, _xlfn.LAMBDA(_xlpm.col, MAX(_xlpm.col) &gt; 0))))</f>
        <v>0</v>
      </c>
      <c r="I132" s="49">
        <f>SUM('Therapy data entry'!I132:CV134)</f>
        <v>0</v>
      </c>
      <c r="J132" s="49"/>
      <c r="K132" s="49"/>
      <c r="L132" s="51"/>
      <c r="M132" s="50"/>
      <c r="N132" s="34"/>
      <c r="O132" s="49"/>
      <c r="P132" s="52"/>
      <c r="Q132" s="107" t="str">
        <f>IF(N132&lt;H132,"Too many therapy days entered",
IF(IFERROR(MAX(_xlfn._xlws.FILTER('Therapy data entry'!$I$6:$CV$6,_xlfn.BYCOL('Therapy data entry'!I132:CV134,_xlfn.LAMBDA(_xlpm.col,MAX(_xlpm.col)&gt;0)))),0)&gt;F132,
"Therapy entered after discharge date",
IF(IFERROR(MIN(_xlfn._xlws.FILTER('Therapy data entry'!$I$6:$CV$6,_xlfn.BYCOL('Therapy data entry'!I132:CV134,_xlfn.LAMBDA(_xlpm.col,MAX(_xlpm.col)&gt;0)))),"")&lt; VALUE(M132),
"Therapy cannot be entered before admission date",
""
)
))</f>
        <v/>
      </c>
      <c r="R132" s="36"/>
      <c r="S132" s="46"/>
      <c r="T132" s="109" t="str">
        <f>IF(OR(H132=0,F132=""),"", IFERROR(MATCH(9.99999999999999E+307, 'Therapy data entry'!I132:CV134, 1) - 1, ""))</f>
        <v/>
      </c>
      <c r="U132" s="37"/>
      <c r="V132" s="36"/>
      <c r="W132" s="56"/>
    </row>
    <row r="133" spans="1:23" ht="17.25" thickBot="1" x14ac:dyDescent="0.35">
      <c r="A133" s="227"/>
      <c r="B133" s="31" t="s">
        <v>21</v>
      </c>
      <c r="C133" s="230"/>
      <c r="D133" s="38" t="s">
        <v>53</v>
      </c>
      <c r="E133" s="73" t="str">
        <f>IF('Therapy data entry'!G133="","",'Therapy data entry'!G133)</f>
        <v>No</v>
      </c>
      <c r="F133" s="78" t="str">
        <f>IF((E133="Yes"),'Therapy data entry'!E127,"")</f>
        <v/>
      </c>
      <c r="G133" s="76" t="str">
        <f t="shared" ref="G133" si="227">IF(V133="","Yes","No")</f>
        <v>Yes</v>
      </c>
      <c r="H133" s="38" cm="1">
        <f t="array" ref="H133">SUM(--(_xlfn.BYCOL('Therapy data entry'!I133:CV135, _xlfn.LAMBDA(_xlpm.col, MAX(_xlpm.col) &gt; 0))))</f>
        <v>0</v>
      </c>
      <c r="I133" s="38">
        <f>SUM('Therapy data entry'!I133:CV135)</f>
        <v>0</v>
      </c>
      <c r="J133" s="38">
        <f>SUM('Therapy data entry'!I134:XFD134)</f>
        <v>0</v>
      </c>
      <c r="K133" s="38">
        <f>SUM('Therapy data entry'!I135:XFD135)</f>
        <v>0</v>
      </c>
      <c r="L133" s="69" t="e">
        <f t="shared" ref="L133" si="228">IF(AND((E133="Yes"),NOT(F133=""),G133="Yes",Q133="", R133=""),"Yes",IF(AND((E133="No"),F133="",Q133="", R133=""),"Yes","No because "))</f>
        <v>#VALUE!</v>
      </c>
      <c r="M133" s="33" t="e">
        <f t="shared" ref="M133" si="229">DAY(C127)&amp;"/"&amp;MONTH(C127)&amp;"/"&amp;YEAR(C127)</f>
        <v>#VALUE!</v>
      </c>
      <c r="N133" s="34" t="str">
        <f t="shared" ref="N133" si="230">IF(F133="","",F133-M133+1)</f>
        <v/>
      </c>
      <c r="O133" s="38" t="e">
        <f t="shared" ref="O133" si="231">IF(NOT(R133=""),R133,IF(NOT(Q133=""),Q133,IF(NOT(G133="Yes"),"Days therapy received outside therapy timeframe",IF(NOT(OR(E133="Yes",E133="No")),"Data not entered yet",""))))</f>
        <v>#VALUE!</v>
      </c>
      <c r="P133" s="39"/>
      <c r="Q133" s="107" t="e">
        <f>IF(N133&lt;H133,"Too many therapy days entered",
IF(IFERROR(MAX(_xlfn._xlws.FILTER('Therapy data entry'!$I$6:$CV$6,_xlfn.BYCOL('Therapy data entry'!I133:CV135,_xlfn.LAMBDA(_xlpm.col,MAX(_xlpm.col)&gt;0)))),0)&gt;F133,
"Therapy entered after discharge date",
IF(IFERROR(MIN(_xlfn._xlws.FILTER('Therapy data entry'!$I$6:$CV$6,_xlfn.BYCOL('Therapy data entry'!I133:CV135,_xlfn.LAMBDA(_xlpm.col,MAX(_xlpm.col)&gt;0)))),"")&lt; VALUE(M133),
"Therapy cannot be entered before admission date",
""
)
))</f>
        <v>#VALUE!</v>
      </c>
      <c r="R133" s="36" t="str">
        <f t="shared" ref="R133" si="232">IF(AND((OR(E133="",E133="No")),F133="",H133=0,I133=0),"", IF(AND(E133="Yes",NOT(F133="")),"","Eligibility for therapy and therapy days/end date not consistent"))</f>
        <v/>
      </c>
      <c r="S133" s="46">
        <f>'Therapy data entry'!$I$6</f>
        <v>45566</v>
      </c>
      <c r="T133" s="109" t="str">
        <f>IF(OR(H133=0,F133=""),"", IFERROR(MATCH(9.99999999999999E+307, 'Therapy data entry'!I133:CV135, 1) - 1, ""))</f>
        <v/>
      </c>
      <c r="U133" s="37" t="str">
        <f t="shared" ref="U133" si="233">IF(T133="","",S133+T133)</f>
        <v/>
      </c>
      <c r="V133" s="36" t="str">
        <f t="shared" ref="V133" si="234">IF(U133="","",IF(U133&gt;F133,"Date therapy given outside therapy timeframe",""))</f>
        <v/>
      </c>
      <c r="W133" s="57" t="str">
        <f>IF('Therapy data entry'!AK133="","",'Therapy data entry'!AK133)</f>
        <v/>
      </c>
    </row>
    <row r="134" spans="1:23" ht="17.25" hidden="1" thickBot="1" x14ac:dyDescent="0.35">
      <c r="A134" s="227"/>
      <c r="B134" s="31"/>
      <c r="C134" s="230"/>
      <c r="D134" s="38"/>
      <c r="E134" s="73"/>
      <c r="F134" s="78"/>
      <c r="G134" s="76"/>
      <c r="H134" s="38" cm="1">
        <f t="array" ref="H134">SUM(--(_xlfn.BYCOL('Therapy data entry'!I134:CV136, _xlfn.LAMBDA(_xlpm.col, MAX(_xlpm.col) &gt; 0))))</f>
        <v>0</v>
      </c>
      <c r="I134" s="38">
        <f>SUM('Therapy data entry'!I134:CV136)</f>
        <v>0</v>
      </c>
      <c r="J134" s="38"/>
      <c r="K134" s="38"/>
      <c r="L134" s="69"/>
      <c r="M134" s="33"/>
      <c r="N134" s="34"/>
      <c r="O134" s="38"/>
      <c r="P134" s="39"/>
      <c r="Q134" s="107" t="str">
        <f>IF(N134&lt;H134,"Too many therapy days entered",
IF(IFERROR(MAX(_xlfn._xlws.FILTER('Therapy data entry'!$I$6:$CV$6,_xlfn.BYCOL('Therapy data entry'!I134:CV136,_xlfn.LAMBDA(_xlpm.col,MAX(_xlpm.col)&gt;0)))),0)&gt;F134,
"Therapy entered after discharge date",
IF(IFERROR(MIN(_xlfn._xlws.FILTER('Therapy data entry'!$I$6:$CV$6,_xlfn.BYCOL('Therapy data entry'!I134:CV136,_xlfn.LAMBDA(_xlpm.col,MAX(_xlpm.col)&gt;0)))),"")&lt; VALUE(M134),
"Therapy cannot be entered before admission date",
""
)
))</f>
        <v/>
      </c>
      <c r="R134" s="36"/>
      <c r="S134" s="46"/>
      <c r="T134" s="109" t="str">
        <f>IF(OR(H134=0,F134=""),"", IFERROR(MATCH(9.99999999999999E+307, 'Therapy data entry'!I134:CV136, 1) - 1, ""))</f>
        <v/>
      </c>
      <c r="U134" s="37"/>
      <c r="V134" s="36"/>
      <c r="W134" s="57"/>
    </row>
    <row r="135" spans="1:23" ht="17.25" hidden="1" thickBot="1" x14ac:dyDescent="0.35">
      <c r="A135" s="227"/>
      <c r="B135" s="31"/>
      <c r="C135" s="230"/>
      <c r="D135" s="38"/>
      <c r="E135" s="73"/>
      <c r="F135" s="78"/>
      <c r="G135" s="76"/>
      <c r="H135" s="38" cm="1">
        <f t="array" ref="H135">SUM(--(_xlfn.BYCOL('Therapy data entry'!I135:CV137, _xlfn.LAMBDA(_xlpm.col, MAX(_xlpm.col) &gt; 0))))</f>
        <v>0</v>
      </c>
      <c r="I135" s="38">
        <f>SUM('Therapy data entry'!I135:CV137)</f>
        <v>0</v>
      </c>
      <c r="J135" s="38"/>
      <c r="K135" s="38"/>
      <c r="L135" s="69"/>
      <c r="M135" s="33"/>
      <c r="N135" s="34"/>
      <c r="O135" s="38"/>
      <c r="P135" s="39"/>
      <c r="Q135" s="107" t="str">
        <f>IF(N135&lt;H135,"Too many therapy days entered",
IF(IFERROR(MAX(_xlfn._xlws.FILTER('Therapy data entry'!$I$6:$CV$6,_xlfn.BYCOL('Therapy data entry'!I135:CV137,_xlfn.LAMBDA(_xlpm.col,MAX(_xlpm.col)&gt;0)))),0)&gt;F135,
"Therapy entered after discharge date",
IF(IFERROR(MIN(_xlfn._xlws.FILTER('Therapy data entry'!$I$6:$CV$6,_xlfn.BYCOL('Therapy data entry'!I135:CV137,_xlfn.LAMBDA(_xlpm.col,MAX(_xlpm.col)&gt;0)))),"")&lt; VALUE(M135),
"Therapy cannot be entered before admission date",
""
)
))</f>
        <v/>
      </c>
      <c r="R135" s="36"/>
      <c r="S135" s="46"/>
      <c r="T135" s="109" t="str">
        <f>IF(OR(H135=0,F135=""),"", IFERROR(MATCH(9.99999999999999E+307, 'Therapy data entry'!I135:CV137, 1) - 1, ""))</f>
        <v/>
      </c>
      <c r="U135" s="37"/>
      <c r="V135" s="36"/>
      <c r="W135" s="57"/>
    </row>
    <row r="136" spans="1:23" ht="17.25" thickBot="1" x14ac:dyDescent="0.35">
      <c r="A136" s="227"/>
      <c r="B136" s="135" t="str">
        <f>IF('Therapy data entry'!B130="","",'Therapy data entry'!B130)</f>
        <v/>
      </c>
      <c r="C136" s="230"/>
      <c r="D136" s="152" t="s">
        <v>54</v>
      </c>
      <c r="E136" s="152" t="str">
        <f>IF('Therapy data entry'!G136="","",'Therapy data entry'!G136)</f>
        <v>No</v>
      </c>
      <c r="F136" s="153" t="str">
        <f>IF((E136="Yes"),'Therapy data entry'!E127,"")</f>
        <v/>
      </c>
      <c r="G136" s="154" t="str">
        <f t="shared" ref="G136" si="235">IF(V136="","Yes","No")</f>
        <v>Yes</v>
      </c>
      <c r="H136" s="70" cm="1">
        <f t="array" ref="H136">SUM(--(_xlfn.BYCOL('Therapy data entry'!I136:CV138, _xlfn.LAMBDA(_xlpm.col, MAX(_xlpm.col) &gt; 0))))</f>
        <v>0</v>
      </c>
      <c r="I136" s="150">
        <f>SUM('Therapy data entry'!I136:CV138)</f>
        <v>0</v>
      </c>
      <c r="J136" s="152">
        <f>SUM('Therapy data entry'!I137:XFD137)</f>
        <v>0</v>
      </c>
      <c r="K136" s="152">
        <f>SUM('Therapy data entry'!I138:XFD138)</f>
        <v>0</v>
      </c>
      <c r="L136" s="155" t="e">
        <f t="shared" ref="L136" si="236">IF(AND((E136="Yes"),NOT(F136=""),G136="Yes",Q136="", R136=""),"Yes",IF(AND((E136="No"),F136="",Q136="", R136=""),"Yes","No because "))</f>
        <v>#VALUE!</v>
      </c>
      <c r="M136" s="156" t="e">
        <f t="shared" ref="M136" si="237">DAY(C127)&amp;"/"&amp;MONTH(C127)&amp;"/"&amp;YEAR(C127)</f>
        <v>#VALUE!</v>
      </c>
      <c r="N136" s="157" t="str">
        <f t="shared" ref="N136" si="238">IF(F136="","",F136-M136+1)</f>
        <v/>
      </c>
      <c r="O136" s="158" t="e">
        <f t="shared" ref="O136" si="239">IF(NOT(R136=""),R136,IF(NOT(Q136=""),Q136,IF(NOT(G136="Yes"),"Days therapy received outside therapy timeframe",IF(NOT(OR(E136="Yes",E136="No")),"Data not entered yet",""))))</f>
        <v>#VALUE!</v>
      </c>
      <c r="P136" s="164"/>
      <c r="Q136" s="107" t="e">
        <f>IF(N136&lt;H136,"Too many therapy days entered",
IF(IFERROR(MAX(_xlfn._xlws.FILTER('Therapy data entry'!$I$6:$CV$6,_xlfn.BYCOL('Therapy data entry'!I136:CV138,_xlfn.LAMBDA(_xlpm.col,MAX(_xlpm.col)&gt;0)))),0)&gt;F136,
"Therapy entered after discharge date",
IF(IFERROR(MIN(_xlfn._xlws.FILTER('Therapy data entry'!$I$6:$CV$6,_xlfn.BYCOL('Therapy data entry'!I136:CV138,_xlfn.LAMBDA(_xlpm.col,MAX(_xlpm.col)&gt;0)))),"")&lt; VALUE(M136),
"Therapy cannot be entered before admission date",
""
)
))</f>
        <v>#VALUE!</v>
      </c>
      <c r="R136" s="159" t="str">
        <f t="shared" ref="R136" si="240">IF(AND((OR(E136="",E136="No")),F136="",H136=0,I136=0),"", IF(AND(E136="Yes",NOT(F136="")),"","Eligibility for therapy and therapy days/end date not consistent"))</f>
        <v/>
      </c>
      <c r="S136" s="160">
        <f>'Therapy data entry'!$I$6</f>
        <v>45566</v>
      </c>
      <c r="T136" s="109" t="str">
        <f>IF(OR(H136=0,F136=""),"", IFERROR(MATCH(9.99999999999999E+307, 'Therapy data entry'!I136:CV138, 1) - 1, ""))</f>
        <v/>
      </c>
      <c r="U136" s="159" t="str">
        <f t="shared" ref="U136" si="241">IF(T136="","",S136+T136)</f>
        <v/>
      </c>
      <c r="V136" s="159" t="str">
        <f t="shared" ref="V136" si="242">IF(U136="","",IF(U136&gt;F136,"Date therapy given outside therapy timeframe",""))</f>
        <v/>
      </c>
      <c r="W136" s="161"/>
    </row>
    <row r="137" spans="1:23" ht="17.25" hidden="1" thickBot="1" x14ac:dyDescent="0.35">
      <c r="A137" s="227"/>
      <c r="B137" s="151"/>
      <c r="C137" s="230"/>
      <c r="D137" s="145"/>
      <c r="E137" s="145"/>
      <c r="F137" s="146"/>
      <c r="G137" s="147"/>
      <c r="H137" s="181" cm="1">
        <f t="array" ref="H137">SUM(--(_xlfn.BYCOL('Therapy data entry'!I137:CV139, _xlfn.LAMBDA(_xlpm.col, MAX(_xlpm.col) &gt; 0))))</f>
        <v>0</v>
      </c>
      <c r="I137" s="99">
        <f>SUM('Therapy data entry'!I137:CV139)</f>
        <v>0</v>
      </c>
      <c r="J137" s="145"/>
      <c r="K137" s="145"/>
      <c r="L137" s="148"/>
      <c r="M137" s="149"/>
      <c r="N137" s="34"/>
      <c r="O137" s="150"/>
      <c r="P137" s="148"/>
      <c r="Q137" s="107" t="str">
        <f>IF(N137&lt;H137,"Too many therapy days entered",
IF(IFERROR(MAX(_xlfn._xlws.FILTER('Therapy data entry'!$I$6:$CV$6,_xlfn.BYCOL('Therapy data entry'!I137:CV139,_xlfn.LAMBDA(_xlpm.col,MAX(_xlpm.col)&gt;0)))),0)&gt;F137,
"Therapy entered after discharge date",
IF(IFERROR(MIN(_xlfn._xlws.FILTER('Therapy data entry'!$I$6:$CV$6,_xlfn.BYCOL('Therapy data entry'!I137:CV139,_xlfn.LAMBDA(_xlpm.col,MAX(_xlpm.col)&gt;0)))),"")&lt; VALUE(M137),
"Therapy cannot be entered before admission date",
""
)
))</f>
        <v/>
      </c>
      <c r="R137" s="53"/>
      <c r="S137" s="46"/>
      <c r="T137" s="109" t="str">
        <f>IF(OR(H137=0,F137=""),"", IFERROR(MATCH(9.99999999999999E+307, 'Therapy data entry'!I137:CV139, 1) - 1, ""))</f>
        <v/>
      </c>
      <c r="U137" s="53"/>
      <c r="V137" s="53"/>
      <c r="W137" s="163"/>
    </row>
    <row r="138" spans="1:23" ht="17.25" hidden="1" thickBot="1" x14ac:dyDescent="0.35">
      <c r="A138" s="228"/>
      <c r="B138" s="162"/>
      <c r="C138" s="231"/>
      <c r="D138" s="65"/>
      <c r="E138" s="65"/>
      <c r="F138" s="79"/>
      <c r="G138" s="112"/>
      <c r="H138" s="70" cm="1">
        <f t="array" ref="H138">SUM(--(_xlfn.BYCOL('Therapy data entry'!I138:CV140, _xlfn.LAMBDA(_xlpm.col, MAX(_xlpm.col) &gt; 0))))</f>
        <v>0</v>
      </c>
      <c r="I138" s="99">
        <f>SUM('Therapy data entry'!I138:CV140)</f>
        <v>0</v>
      </c>
      <c r="J138" s="65"/>
      <c r="K138" s="65"/>
      <c r="L138" s="67"/>
      <c r="M138" s="66"/>
      <c r="N138" s="58"/>
      <c r="O138" s="70"/>
      <c r="P138" s="67"/>
      <c r="Q138" s="107" t="str">
        <f>IF(N138&lt;H138,"Too many therapy days entered",
IF(IFERROR(MAX(_xlfn._xlws.FILTER('Therapy data entry'!$I$6:$CV$6,_xlfn.BYCOL('Therapy data entry'!I138:CV140,_xlfn.LAMBDA(_xlpm.col,MAX(_xlpm.col)&gt;0)))),0)&gt;F138,
"Therapy entered after discharge date",
IF(IFERROR(MIN(_xlfn._xlws.FILTER('Therapy data entry'!$I$6:$CV$6,_xlfn.BYCOL('Therapy data entry'!I138:CV140,_xlfn.LAMBDA(_xlpm.col,MAX(_xlpm.col)&gt;0)))),"")&lt; VALUE(M138),
"Therapy cannot be entered before admission date",
""
)
))</f>
        <v/>
      </c>
      <c r="R138" s="59"/>
      <c r="S138" s="60"/>
      <c r="T138" s="109" t="str">
        <f>IF(OR(H138=0,F138=""),"", IFERROR(MATCH(9.99999999999999E+307, 'Therapy data entry'!I138:CV140, 1) - 1, ""))</f>
        <v/>
      </c>
      <c r="U138" s="59"/>
      <c r="V138" s="59"/>
      <c r="W138" s="68"/>
    </row>
    <row r="139" spans="1:23" ht="17.25" thickBot="1" x14ac:dyDescent="0.35">
      <c r="A139" s="226" t="str">
        <f>IF(AND('Therapy data entry'!A139="",'Therapy data entry'!D139=""),"",IF(AND(NOT('Therapy data entry'!D139=""),'Therapy data entry'!A139=""),"SSNAP ID not entered",'Therapy data entry'!A139))</f>
        <v/>
      </c>
      <c r="B139" s="98" t="s">
        <v>17</v>
      </c>
      <c r="C139" s="229" t="str">
        <f>IF('Therapy data entry'!D139="","",'Therapy data entry'!D139)</f>
        <v/>
      </c>
      <c r="D139" s="99" t="s">
        <v>51</v>
      </c>
      <c r="E139" s="100" t="str">
        <f>IF('Therapy data entry'!G139="","",'Therapy data entry'!G139)</f>
        <v>No</v>
      </c>
      <c r="F139" s="101" t="str">
        <f>IF((E139="Yes"),'Therapy data entry'!E139,"")</f>
        <v/>
      </c>
      <c r="G139" s="102" t="str">
        <f t="shared" ref="G139" si="243">IF(V139="","Yes","No")</f>
        <v>Yes</v>
      </c>
      <c r="H139" s="32" cm="1">
        <f t="array" ref="H139">SUM(--(_xlfn.BYCOL('Therapy data entry'!I139:CV141, _xlfn.LAMBDA(_xlpm.col, MAX(_xlpm.col) &gt; 0))))</f>
        <v>0</v>
      </c>
      <c r="I139" s="32">
        <f>SUM('Therapy data entry'!I139:CV141)</f>
        <v>0</v>
      </c>
      <c r="J139" s="99">
        <f>SUM('Therapy data entry'!I140:XFD140)</f>
        <v>0</v>
      </c>
      <c r="K139" s="99">
        <f>SUM('Therapy data entry'!I141:XFD141)</f>
        <v>0</v>
      </c>
      <c r="L139" s="103" t="e">
        <f t="shared" ref="L139" si="244">IF(AND((E139="Yes"),NOT(F139=""),G139="Yes",Q139="", R139=""),"Yes",IF(AND((E139="No"),F139="",Q139="", R139=""),"Yes","No because "))</f>
        <v>#VALUE!</v>
      </c>
      <c r="M139" s="104" t="e">
        <f t="shared" ref="M139" si="245">DAY(C139)&amp;"/"&amp;MONTH(C139)&amp;"/"&amp;YEAR(C139)</f>
        <v>#VALUE!</v>
      </c>
      <c r="N139" s="105" t="str">
        <f t="shared" ref="N139" si="246">IF(F139="","",F139-M139+1)</f>
        <v/>
      </c>
      <c r="O139" s="99" t="e">
        <f t="shared" ref="O139" si="247">IF(NOT(R139=""),R139,IF(NOT(Q139=""),Q139,IF(NOT(G139="Yes"),"Days therapy received outside therapy timeframe",IF(NOT(OR(E139="Yes",E139="No")),"Data not entered yet",""))))</f>
        <v>#VALUE!</v>
      </c>
      <c r="P139" s="106"/>
      <c r="Q139" s="107" t="e">
        <f>IF(N139&lt;H139,"Too many therapy days entered",
IF(IFERROR(MAX(_xlfn._xlws.FILTER('Therapy data entry'!$I$6:$CV$6,_xlfn.BYCOL('Therapy data entry'!I139:CV141,_xlfn.LAMBDA(_xlpm.col,MAX(_xlpm.col)&gt;0)))),0)&gt;F139,
"Therapy entered after discharge date",
IF(IFERROR(MIN(_xlfn._xlws.FILTER('Therapy data entry'!$I$6:$CV$6,_xlfn.BYCOL('Therapy data entry'!I139:CV141,_xlfn.LAMBDA(_xlpm.col,MAX(_xlpm.col)&gt;0)))),"")&lt; VALUE(M139),
"Therapy cannot be entered before admission date",
""
)
))</f>
        <v>#VALUE!</v>
      </c>
      <c r="R139" s="107" t="str">
        <f t="shared" ref="R139" si="248">IF(AND((OR(E139="",E139="No")),F139="",H139=0,I139=0),"", IF(AND(E139="Yes",NOT(F139="")),"","Eligibility for therapy and therapy days/end date not consistent"))</f>
        <v/>
      </c>
      <c r="S139" s="108">
        <f>'Therapy data entry'!$I$6</f>
        <v>45566</v>
      </c>
      <c r="T139" s="109" t="str">
        <f>IF(OR(H139=0,F139=""),"", IFERROR(MATCH(9.99999999999999E+307, 'Therapy data entry'!I139:CV141, 1) - 1, ""))</f>
        <v/>
      </c>
      <c r="U139" s="110" t="str">
        <f t="shared" ref="U139" si="249">IF(T139="","",S139+T139)</f>
        <v/>
      </c>
      <c r="V139" s="107" t="str">
        <f t="shared" ref="V139" si="250">IF(U139="","",IF(U139&gt;F139,"Date therapy given outside therapy timeframe",""))</f>
        <v/>
      </c>
      <c r="W139" s="111" t="str">
        <f>IF('Therapy data entry'!AK139="","",'Therapy data entry'!AK139)</f>
        <v/>
      </c>
    </row>
    <row r="140" spans="1:23" ht="17.25" hidden="1" thickBot="1" x14ac:dyDescent="0.35">
      <c r="A140" s="227"/>
      <c r="B140" s="31"/>
      <c r="C140" s="230"/>
      <c r="D140" s="32"/>
      <c r="E140" s="71"/>
      <c r="F140" s="45"/>
      <c r="G140" s="74"/>
      <c r="H140" s="32" cm="1">
        <f t="array" ref="H140">SUM(--(_xlfn.BYCOL('Therapy data entry'!I140:CV142, _xlfn.LAMBDA(_xlpm.col, MAX(_xlpm.col) &gt; 0))))</f>
        <v>0</v>
      </c>
      <c r="I140" s="32">
        <f>SUM('Therapy data entry'!I140:CV142)</f>
        <v>0</v>
      </c>
      <c r="J140" s="32"/>
      <c r="K140" s="32"/>
      <c r="L140" s="47"/>
      <c r="M140" s="33"/>
      <c r="N140" s="34"/>
      <c r="O140" s="32"/>
      <c r="P140" s="35"/>
      <c r="Q140" s="107" t="str">
        <f>IF(N140&lt;H140,"Too many therapy days entered",
IF(IFERROR(MAX(_xlfn._xlws.FILTER('Therapy data entry'!$I$6:$CV$6,_xlfn.BYCOL('Therapy data entry'!I140:CV142,_xlfn.LAMBDA(_xlpm.col,MAX(_xlpm.col)&gt;0)))),0)&gt;F140,
"Therapy entered after discharge date",
IF(IFERROR(MIN(_xlfn._xlws.FILTER('Therapy data entry'!$I$6:$CV$6,_xlfn.BYCOL('Therapy data entry'!I140:CV142,_xlfn.LAMBDA(_xlpm.col,MAX(_xlpm.col)&gt;0)))),"")&lt; VALUE(M140),
"Therapy cannot be entered before admission date",
""
)
))</f>
        <v/>
      </c>
      <c r="R140" s="36"/>
      <c r="S140" s="46"/>
      <c r="T140" s="109" t="str">
        <f>IF(OR(H140=0,F140=""),"", IFERROR(MATCH(9.99999999999999E+307, 'Therapy data entry'!I140:CV142, 1) - 1, ""))</f>
        <v/>
      </c>
      <c r="U140" s="37"/>
      <c r="V140" s="36"/>
      <c r="W140" s="55"/>
    </row>
    <row r="141" spans="1:23" ht="17.25" hidden="1" thickBot="1" x14ac:dyDescent="0.35">
      <c r="A141" s="227"/>
      <c r="B141" s="31"/>
      <c r="C141" s="230"/>
      <c r="D141" s="32"/>
      <c r="E141" s="71"/>
      <c r="F141" s="45"/>
      <c r="G141" s="74"/>
      <c r="H141" s="32" cm="1">
        <f t="array" ref="H141">SUM(--(_xlfn.BYCOL('Therapy data entry'!I141:CV143, _xlfn.LAMBDA(_xlpm.col, MAX(_xlpm.col) &gt; 0))))</f>
        <v>0</v>
      </c>
      <c r="I141" s="32">
        <f>SUM('Therapy data entry'!I141:CV143)</f>
        <v>0</v>
      </c>
      <c r="J141" s="32"/>
      <c r="K141" s="32"/>
      <c r="L141" s="47"/>
      <c r="M141" s="33"/>
      <c r="N141" s="34"/>
      <c r="O141" s="32"/>
      <c r="P141" s="35"/>
      <c r="Q141" s="107" t="str">
        <f>IF(N141&lt;H141,"Too many therapy days entered",
IF(IFERROR(MAX(_xlfn._xlws.FILTER('Therapy data entry'!$I$6:$CV$6,_xlfn.BYCOL('Therapy data entry'!I141:CV143,_xlfn.LAMBDA(_xlpm.col,MAX(_xlpm.col)&gt;0)))),0)&gt;F141,
"Therapy entered after discharge date",
IF(IFERROR(MIN(_xlfn._xlws.FILTER('Therapy data entry'!$I$6:$CV$6,_xlfn.BYCOL('Therapy data entry'!I141:CV143,_xlfn.LAMBDA(_xlpm.col,MAX(_xlpm.col)&gt;0)))),"")&lt; VALUE(M141),
"Therapy cannot be entered before admission date",
""
)
))</f>
        <v/>
      </c>
      <c r="R141" s="36"/>
      <c r="S141" s="46"/>
      <c r="T141" s="109" t="str">
        <f>IF(OR(H141=0,F141=""),"", IFERROR(MATCH(9.99999999999999E+307, 'Therapy data entry'!I141:CV143, 1) - 1, ""))</f>
        <v/>
      </c>
      <c r="U141" s="37"/>
      <c r="V141" s="36"/>
      <c r="W141" s="55"/>
    </row>
    <row r="142" spans="1:23" ht="17.25" thickBot="1" x14ac:dyDescent="0.35">
      <c r="A142" s="227"/>
      <c r="B142" s="54" t="str">
        <f>IF('Therapy data entry'!B140="","",'Therapy data entry'!B140)</f>
        <v/>
      </c>
      <c r="C142" s="230"/>
      <c r="D142" s="49" t="s">
        <v>52</v>
      </c>
      <c r="E142" s="72" t="str">
        <f>IF('Therapy data entry'!G142="","",'Therapy data entry'!G142)</f>
        <v>No</v>
      </c>
      <c r="F142" s="77" t="str">
        <f>IF((E142="Yes"),'Therapy data entry'!E139,"")</f>
        <v/>
      </c>
      <c r="G142" s="75" t="str">
        <f t="shared" ref="G142" si="251">IF(V142="","Yes","No")</f>
        <v>Yes</v>
      </c>
      <c r="H142" s="49" cm="1">
        <f t="array" ref="H142">SUM(--(_xlfn.BYCOL('Therapy data entry'!I142:CV144, _xlfn.LAMBDA(_xlpm.col, MAX(_xlpm.col) &gt; 0))))</f>
        <v>0</v>
      </c>
      <c r="I142" s="49">
        <f>SUM('Therapy data entry'!I142:CV144)</f>
        <v>0</v>
      </c>
      <c r="J142" s="49">
        <f>SUM('Therapy data entry'!I143:XFD143)</f>
        <v>0</v>
      </c>
      <c r="K142" s="49">
        <f>SUM('Therapy data entry'!I144:XFD144)</f>
        <v>0</v>
      </c>
      <c r="L142" s="51" t="e">
        <f t="shared" ref="L142" si="252">IF(AND((E142="Yes"),NOT(F142=""),G142="Yes",Q142="", R142=""),"Yes",IF(AND((E142="No"),F142="",Q142="", R142=""),"Yes","No because "))</f>
        <v>#VALUE!</v>
      </c>
      <c r="M142" s="33" t="e">
        <f t="shared" ref="M142" si="253">DAY(C139)&amp;"/"&amp;MONTH(C139)&amp;"/"&amp;YEAR(C139)</f>
        <v>#VALUE!</v>
      </c>
      <c r="N142" s="34" t="str">
        <f t="shared" ref="N142" si="254">IF(F142="","",F142-M142+1)</f>
        <v/>
      </c>
      <c r="O142" s="49" t="e">
        <f t="shared" ref="O142" si="255">IF(NOT(R142=""),R142,IF(NOT(Q142=""),Q142,IF(NOT(G142="Yes"),"Days therapy received outside therapy timeframe",IF(NOT(OR(E142="Yes",E142="No")),"Data not entered yet",""))))</f>
        <v>#VALUE!</v>
      </c>
      <c r="P142" s="52"/>
      <c r="Q142" s="107" t="e">
        <f>IF(N142&lt;H142,"Too many therapy days entered",
IF(IFERROR(MAX(_xlfn._xlws.FILTER('Therapy data entry'!$I$6:$CV$6,_xlfn.BYCOL('Therapy data entry'!I142:CV144,_xlfn.LAMBDA(_xlpm.col,MAX(_xlpm.col)&gt;0)))),0)&gt;F142,
"Therapy entered after discharge date",
IF(IFERROR(MIN(_xlfn._xlws.FILTER('Therapy data entry'!$I$6:$CV$6,_xlfn.BYCOL('Therapy data entry'!I142:CV144,_xlfn.LAMBDA(_xlpm.col,MAX(_xlpm.col)&gt;0)))),"")&lt; VALUE(M142),
"Therapy cannot be entered before admission date",
""
)
))</f>
        <v>#VALUE!</v>
      </c>
      <c r="R142" s="53" t="str">
        <f t="shared" ref="R142" si="256">IF(AND((OR(E142="",E142="No")),F142="",H142=0,I142=0),"", IF(AND(E142="Yes",NOT(F142="")),"","Eligibility for therapy and therapy days/end date not consistent"))</f>
        <v/>
      </c>
      <c r="S142" s="46">
        <f>'Therapy data entry'!$I$6</f>
        <v>45566</v>
      </c>
      <c r="T142" s="109" t="str">
        <f>IF(OR(H142=0,F142=""),"", IFERROR(MATCH(9.99999999999999E+307, 'Therapy data entry'!I142:CV144, 1) - 1, ""))</f>
        <v/>
      </c>
      <c r="U142" s="37" t="str">
        <f t="shared" ref="U142" si="257">IF(T142="","",S142+T142)</f>
        <v/>
      </c>
      <c r="V142" s="36" t="str">
        <f t="shared" ref="V142" si="258">IF(U142="","",IF(U142&gt;F142,"Date therapy given outside therapy timeframe",""))</f>
        <v/>
      </c>
      <c r="W142" s="56" t="str">
        <f>IF('Therapy data entry'!AK142="","",'Therapy data entry'!AK142)</f>
        <v/>
      </c>
    </row>
    <row r="143" spans="1:23" ht="17.25" hidden="1" thickBot="1" x14ac:dyDescent="0.35">
      <c r="A143" s="227"/>
      <c r="B143" s="44"/>
      <c r="C143" s="230"/>
      <c r="D143" s="49"/>
      <c r="E143" s="72"/>
      <c r="F143" s="77"/>
      <c r="G143" s="75"/>
      <c r="H143" s="49" cm="1">
        <f t="array" ref="H143">SUM(--(_xlfn.BYCOL('Therapy data entry'!I143:CV145, _xlfn.LAMBDA(_xlpm.col, MAX(_xlpm.col) &gt; 0))))</f>
        <v>0</v>
      </c>
      <c r="I143" s="49">
        <f>SUM('Therapy data entry'!I143:CV145)</f>
        <v>0</v>
      </c>
      <c r="J143" s="49"/>
      <c r="K143" s="49"/>
      <c r="L143" s="51"/>
      <c r="M143" s="50"/>
      <c r="N143" s="34"/>
      <c r="O143" s="49"/>
      <c r="P143" s="52"/>
      <c r="Q143" s="107" t="str">
        <f>IF(N143&lt;H143,"Too many therapy days entered",
IF(IFERROR(MAX(_xlfn._xlws.FILTER('Therapy data entry'!$I$6:$CV$6,_xlfn.BYCOL('Therapy data entry'!I143:CV145,_xlfn.LAMBDA(_xlpm.col,MAX(_xlpm.col)&gt;0)))),0)&gt;F143,
"Therapy entered after discharge date",
IF(IFERROR(MIN(_xlfn._xlws.FILTER('Therapy data entry'!$I$6:$CV$6,_xlfn.BYCOL('Therapy data entry'!I143:CV145,_xlfn.LAMBDA(_xlpm.col,MAX(_xlpm.col)&gt;0)))),"")&lt; VALUE(M143),
"Therapy cannot be entered before admission date",
""
)
))</f>
        <v/>
      </c>
      <c r="R143" s="36"/>
      <c r="S143" s="46"/>
      <c r="T143" s="109" t="str">
        <f>IF(OR(H143=0,F143=""),"", IFERROR(MATCH(9.99999999999999E+307, 'Therapy data entry'!I143:CV145, 1) - 1, ""))</f>
        <v/>
      </c>
      <c r="U143" s="37"/>
      <c r="V143" s="36"/>
      <c r="W143" s="56"/>
    </row>
    <row r="144" spans="1:23" ht="17.25" hidden="1" thickBot="1" x14ac:dyDescent="0.35">
      <c r="A144" s="227"/>
      <c r="B144" s="44"/>
      <c r="C144" s="230"/>
      <c r="D144" s="49"/>
      <c r="E144" s="72"/>
      <c r="F144" s="77"/>
      <c r="G144" s="75"/>
      <c r="H144" s="49" cm="1">
        <f t="array" ref="H144">SUM(--(_xlfn.BYCOL('Therapy data entry'!I144:CV146, _xlfn.LAMBDA(_xlpm.col, MAX(_xlpm.col) &gt; 0))))</f>
        <v>0</v>
      </c>
      <c r="I144" s="49">
        <f>SUM('Therapy data entry'!I144:CV146)</f>
        <v>0</v>
      </c>
      <c r="J144" s="49"/>
      <c r="K144" s="49"/>
      <c r="L144" s="51"/>
      <c r="M144" s="50"/>
      <c r="N144" s="34"/>
      <c r="O144" s="49"/>
      <c r="P144" s="52"/>
      <c r="Q144" s="107" t="str">
        <f>IF(N144&lt;H144,"Too many therapy days entered",
IF(IFERROR(MAX(_xlfn._xlws.FILTER('Therapy data entry'!$I$6:$CV$6,_xlfn.BYCOL('Therapy data entry'!I144:CV146,_xlfn.LAMBDA(_xlpm.col,MAX(_xlpm.col)&gt;0)))),0)&gt;F144,
"Therapy entered after discharge date",
IF(IFERROR(MIN(_xlfn._xlws.FILTER('Therapy data entry'!$I$6:$CV$6,_xlfn.BYCOL('Therapy data entry'!I144:CV146,_xlfn.LAMBDA(_xlpm.col,MAX(_xlpm.col)&gt;0)))),"")&lt; VALUE(M144),
"Therapy cannot be entered before admission date",
""
)
))</f>
        <v/>
      </c>
      <c r="R144" s="36"/>
      <c r="S144" s="46"/>
      <c r="T144" s="109" t="str">
        <f>IF(OR(H144=0,F144=""),"", IFERROR(MATCH(9.99999999999999E+307, 'Therapy data entry'!I144:CV146, 1) - 1, ""))</f>
        <v/>
      </c>
      <c r="U144" s="37"/>
      <c r="V144" s="36"/>
      <c r="W144" s="56"/>
    </row>
    <row r="145" spans="1:23" ht="17.25" thickBot="1" x14ac:dyDescent="0.35">
      <c r="A145" s="227"/>
      <c r="B145" s="31" t="s">
        <v>21</v>
      </c>
      <c r="C145" s="230"/>
      <c r="D145" s="38" t="s">
        <v>53</v>
      </c>
      <c r="E145" s="73" t="str">
        <f>IF('Therapy data entry'!G145="","",'Therapy data entry'!G145)</f>
        <v>No</v>
      </c>
      <c r="F145" s="78" t="str">
        <f>IF((E145="Yes"),'Therapy data entry'!E139,"")</f>
        <v/>
      </c>
      <c r="G145" s="76" t="str">
        <f t="shared" ref="G145" si="259">IF(V145="","Yes","No")</f>
        <v>Yes</v>
      </c>
      <c r="H145" s="38" cm="1">
        <f t="array" ref="H145">SUM(--(_xlfn.BYCOL('Therapy data entry'!I145:CV147, _xlfn.LAMBDA(_xlpm.col, MAX(_xlpm.col) &gt; 0))))</f>
        <v>0</v>
      </c>
      <c r="I145" s="38">
        <f>SUM('Therapy data entry'!I145:CV147)</f>
        <v>0</v>
      </c>
      <c r="J145" s="38">
        <f>SUM('Therapy data entry'!I146:XFD146)</f>
        <v>0</v>
      </c>
      <c r="K145" s="38">
        <f>SUM('Therapy data entry'!I147:XFD147)</f>
        <v>0</v>
      </c>
      <c r="L145" s="69" t="e">
        <f t="shared" ref="L145" si="260">IF(AND((E145="Yes"),NOT(F145=""),G145="Yes",Q145="", R145=""),"Yes",IF(AND((E145="No"),F145="",Q145="", R145=""),"Yes","No because "))</f>
        <v>#VALUE!</v>
      </c>
      <c r="M145" s="33" t="e">
        <f t="shared" ref="M145" si="261">DAY(C139)&amp;"/"&amp;MONTH(C139)&amp;"/"&amp;YEAR(C139)</f>
        <v>#VALUE!</v>
      </c>
      <c r="N145" s="34" t="str">
        <f t="shared" ref="N145" si="262">IF(F145="","",F145-M145+1)</f>
        <v/>
      </c>
      <c r="O145" s="38" t="e">
        <f t="shared" ref="O145" si="263">IF(NOT(R145=""),R145,IF(NOT(Q145=""),Q145,IF(NOT(G145="Yes"),"Days therapy received outside therapy timeframe",IF(NOT(OR(E145="Yes",E145="No")),"Data not entered yet",""))))</f>
        <v>#VALUE!</v>
      </c>
      <c r="P145" s="39"/>
      <c r="Q145" s="107" t="e">
        <f>IF(N145&lt;H145,"Too many therapy days entered",
IF(IFERROR(MAX(_xlfn._xlws.FILTER('Therapy data entry'!$I$6:$CV$6,_xlfn.BYCOL('Therapy data entry'!I145:CV147,_xlfn.LAMBDA(_xlpm.col,MAX(_xlpm.col)&gt;0)))),0)&gt;F145,
"Therapy entered after discharge date",
IF(IFERROR(MIN(_xlfn._xlws.FILTER('Therapy data entry'!$I$6:$CV$6,_xlfn.BYCOL('Therapy data entry'!I145:CV147,_xlfn.LAMBDA(_xlpm.col,MAX(_xlpm.col)&gt;0)))),"")&lt; VALUE(M145),
"Therapy cannot be entered before admission date",
""
)
))</f>
        <v>#VALUE!</v>
      </c>
      <c r="R145" s="36" t="str">
        <f t="shared" ref="R145" si="264">IF(AND((OR(E145="",E145="No")),F145="",H145=0,I145=0),"", IF(AND(E145="Yes",NOT(F145="")),"","Eligibility for therapy and therapy days/end date not consistent"))</f>
        <v/>
      </c>
      <c r="S145" s="46">
        <f>'Therapy data entry'!$I$6</f>
        <v>45566</v>
      </c>
      <c r="T145" s="109" t="str">
        <f>IF(OR(H145=0,F145=""),"", IFERROR(MATCH(9.99999999999999E+307, 'Therapy data entry'!I145:CV147, 1) - 1, ""))</f>
        <v/>
      </c>
      <c r="U145" s="37" t="str">
        <f t="shared" ref="U145" si="265">IF(T145="","",S145+T145)</f>
        <v/>
      </c>
      <c r="V145" s="36" t="str">
        <f t="shared" ref="V145" si="266">IF(U145="","",IF(U145&gt;F145,"Date therapy given outside therapy timeframe",""))</f>
        <v/>
      </c>
      <c r="W145" s="57" t="str">
        <f>IF('Therapy data entry'!AK145="","",'Therapy data entry'!AK145)</f>
        <v/>
      </c>
    </row>
    <row r="146" spans="1:23" ht="17.25" hidden="1" thickBot="1" x14ac:dyDescent="0.35">
      <c r="A146" s="227"/>
      <c r="B146" s="31"/>
      <c r="C146" s="230"/>
      <c r="D146" s="38"/>
      <c r="E146" s="73"/>
      <c r="F146" s="78"/>
      <c r="G146" s="76"/>
      <c r="H146" s="38" cm="1">
        <f t="array" ref="H146">SUM(--(_xlfn.BYCOL('Therapy data entry'!I146:CV148, _xlfn.LAMBDA(_xlpm.col, MAX(_xlpm.col) &gt; 0))))</f>
        <v>0</v>
      </c>
      <c r="I146" s="38">
        <f>SUM('Therapy data entry'!I146:CV148)</f>
        <v>0</v>
      </c>
      <c r="J146" s="38"/>
      <c r="K146" s="38"/>
      <c r="L146" s="69"/>
      <c r="M146" s="33"/>
      <c r="N146" s="34"/>
      <c r="O146" s="38"/>
      <c r="P146" s="39"/>
      <c r="Q146" s="107" t="str">
        <f>IF(N146&lt;H146,"Too many therapy days entered",
IF(IFERROR(MAX(_xlfn._xlws.FILTER('Therapy data entry'!$I$6:$CV$6,_xlfn.BYCOL('Therapy data entry'!I146:CV148,_xlfn.LAMBDA(_xlpm.col,MAX(_xlpm.col)&gt;0)))),0)&gt;F146,
"Therapy entered after discharge date",
IF(IFERROR(MIN(_xlfn._xlws.FILTER('Therapy data entry'!$I$6:$CV$6,_xlfn.BYCOL('Therapy data entry'!I146:CV148,_xlfn.LAMBDA(_xlpm.col,MAX(_xlpm.col)&gt;0)))),"")&lt; VALUE(M146),
"Therapy cannot be entered before admission date",
""
)
))</f>
        <v/>
      </c>
      <c r="R146" s="36"/>
      <c r="S146" s="46"/>
      <c r="T146" s="109" t="str">
        <f>IF(OR(H146=0,F146=""),"", IFERROR(MATCH(9.99999999999999E+307, 'Therapy data entry'!I146:CV148, 1) - 1, ""))</f>
        <v/>
      </c>
      <c r="U146" s="37"/>
      <c r="V146" s="36"/>
      <c r="W146" s="57"/>
    </row>
    <row r="147" spans="1:23" ht="17.25" hidden="1" thickBot="1" x14ac:dyDescent="0.35">
      <c r="A147" s="227"/>
      <c r="B147" s="31"/>
      <c r="C147" s="230"/>
      <c r="D147" s="38"/>
      <c r="E147" s="73"/>
      <c r="F147" s="78"/>
      <c r="G147" s="76"/>
      <c r="H147" s="38" cm="1">
        <f t="array" ref="H147">SUM(--(_xlfn.BYCOL('Therapy data entry'!I147:CV149, _xlfn.LAMBDA(_xlpm.col, MAX(_xlpm.col) &gt; 0))))</f>
        <v>0</v>
      </c>
      <c r="I147" s="38">
        <f>SUM('Therapy data entry'!I147:CV149)</f>
        <v>0</v>
      </c>
      <c r="J147" s="38"/>
      <c r="K147" s="38"/>
      <c r="L147" s="69"/>
      <c r="M147" s="33"/>
      <c r="N147" s="34"/>
      <c r="O147" s="38"/>
      <c r="P147" s="39"/>
      <c r="Q147" s="107" t="str">
        <f>IF(N147&lt;H147,"Too many therapy days entered",
IF(IFERROR(MAX(_xlfn._xlws.FILTER('Therapy data entry'!$I$6:$CV$6,_xlfn.BYCOL('Therapy data entry'!I147:CV149,_xlfn.LAMBDA(_xlpm.col,MAX(_xlpm.col)&gt;0)))),0)&gt;F147,
"Therapy entered after discharge date",
IF(IFERROR(MIN(_xlfn._xlws.FILTER('Therapy data entry'!$I$6:$CV$6,_xlfn.BYCOL('Therapy data entry'!I147:CV149,_xlfn.LAMBDA(_xlpm.col,MAX(_xlpm.col)&gt;0)))),"")&lt; VALUE(M147),
"Therapy cannot be entered before admission date",
""
)
))</f>
        <v/>
      </c>
      <c r="R147" s="36"/>
      <c r="S147" s="46"/>
      <c r="T147" s="109" t="str">
        <f>IF(OR(H147=0,F147=""),"", IFERROR(MATCH(9.99999999999999E+307, 'Therapy data entry'!I147:CV149, 1) - 1, ""))</f>
        <v/>
      </c>
      <c r="U147" s="37"/>
      <c r="V147" s="36"/>
      <c r="W147" s="57"/>
    </row>
    <row r="148" spans="1:23" ht="17.25" thickBot="1" x14ac:dyDescent="0.35">
      <c r="A148" s="227"/>
      <c r="B148" s="135" t="str">
        <f>IF('Therapy data entry'!B142="","",'Therapy data entry'!B142)</f>
        <v/>
      </c>
      <c r="C148" s="230"/>
      <c r="D148" s="152" t="s">
        <v>54</v>
      </c>
      <c r="E148" s="152" t="str">
        <f>IF('Therapy data entry'!G148="","",'Therapy data entry'!G148)</f>
        <v>No</v>
      </c>
      <c r="F148" s="153" t="str">
        <f>IF((E148="Yes"),'Therapy data entry'!E139,"")</f>
        <v/>
      </c>
      <c r="G148" s="154" t="str">
        <f t="shared" ref="G148" si="267">IF(V148="","Yes","No")</f>
        <v>Yes</v>
      </c>
      <c r="H148" s="70" cm="1">
        <f t="array" ref="H148">SUM(--(_xlfn.BYCOL('Therapy data entry'!I148:CV150, _xlfn.LAMBDA(_xlpm.col, MAX(_xlpm.col) &gt; 0))))</f>
        <v>0</v>
      </c>
      <c r="I148" s="150">
        <f>SUM('Therapy data entry'!I148:CV150)</f>
        <v>0</v>
      </c>
      <c r="J148" s="152">
        <f>SUM('Therapy data entry'!I149:XFD149)</f>
        <v>0</v>
      </c>
      <c r="K148" s="152">
        <f>SUM('Therapy data entry'!I150:XFD150)</f>
        <v>0</v>
      </c>
      <c r="L148" s="155" t="e">
        <f t="shared" ref="L148" si="268">IF(AND((E148="Yes"),NOT(F148=""),G148="Yes",Q148="", R148=""),"Yes",IF(AND((E148="No"),F148="",Q148="", R148=""),"Yes","No because "))</f>
        <v>#VALUE!</v>
      </c>
      <c r="M148" s="156" t="e">
        <f t="shared" ref="M148" si="269">DAY(C139)&amp;"/"&amp;MONTH(C139)&amp;"/"&amp;YEAR(C139)</f>
        <v>#VALUE!</v>
      </c>
      <c r="N148" s="157" t="str">
        <f t="shared" ref="N148" si="270">IF(F148="","",F148-M148+1)</f>
        <v/>
      </c>
      <c r="O148" s="158" t="e">
        <f t="shared" ref="O148" si="271">IF(NOT(R148=""),R148,IF(NOT(Q148=""),Q148,IF(NOT(G148="Yes"),"Days therapy received outside therapy timeframe",IF(NOT(OR(E148="Yes",E148="No")),"Data not entered yet",""))))</f>
        <v>#VALUE!</v>
      </c>
      <c r="P148" s="164"/>
      <c r="Q148" s="107" t="e">
        <f>IF(N148&lt;H148,"Too many therapy days entered",
IF(IFERROR(MAX(_xlfn._xlws.FILTER('Therapy data entry'!$I$6:$CV$6,_xlfn.BYCOL('Therapy data entry'!I148:CV150,_xlfn.LAMBDA(_xlpm.col,MAX(_xlpm.col)&gt;0)))),0)&gt;F148,
"Therapy entered after discharge date",
IF(IFERROR(MIN(_xlfn._xlws.FILTER('Therapy data entry'!$I$6:$CV$6,_xlfn.BYCOL('Therapy data entry'!I148:CV150,_xlfn.LAMBDA(_xlpm.col,MAX(_xlpm.col)&gt;0)))),"")&lt; VALUE(M148),
"Therapy cannot be entered before admission date",
""
)
))</f>
        <v>#VALUE!</v>
      </c>
      <c r="R148" s="159" t="str">
        <f t="shared" ref="R148" si="272">IF(AND((OR(E148="",E148="No")),F148="",H148=0,I148=0),"", IF(AND(E148="Yes",NOT(F148="")),"","Eligibility for therapy and therapy days/end date not consistent"))</f>
        <v/>
      </c>
      <c r="S148" s="160">
        <f>'Therapy data entry'!$I$6</f>
        <v>45566</v>
      </c>
      <c r="T148" s="109" t="str">
        <f>IF(OR(H148=0,F148=""),"", IFERROR(MATCH(9.99999999999999E+307, 'Therapy data entry'!I148:CV150, 1) - 1, ""))</f>
        <v/>
      </c>
      <c r="U148" s="159" t="str">
        <f t="shared" ref="U148" si="273">IF(T148="","",S148+T148)</f>
        <v/>
      </c>
      <c r="V148" s="159" t="str">
        <f t="shared" ref="V148" si="274">IF(U148="","",IF(U148&gt;F148,"Date therapy given outside therapy timeframe",""))</f>
        <v/>
      </c>
      <c r="W148" s="161"/>
    </row>
    <row r="149" spans="1:23" ht="17.25" hidden="1" thickBot="1" x14ac:dyDescent="0.35">
      <c r="A149" s="227"/>
      <c r="B149" s="151"/>
      <c r="C149" s="230"/>
      <c r="D149" s="145"/>
      <c r="E149" s="145"/>
      <c r="F149" s="146"/>
      <c r="G149" s="147"/>
      <c r="H149" s="181" cm="1">
        <f t="array" ref="H149">SUM(--(_xlfn.BYCOL('Therapy data entry'!I149:CV151, _xlfn.LAMBDA(_xlpm.col, MAX(_xlpm.col) &gt; 0))))</f>
        <v>0</v>
      </c>
      <c r="I149" s="99">
        <f>SUM('Therapy data entry'!I149:CV151)</f>
        <v>0</v>
      </c>
      <c r="J149" s="145"/>
      <c r="K149" s="145"/>
      <c r="L149" s="148"/>
      <c r="M149" s="149"/>
      <c r="N149" s="34"/>
      <c r="O149" s="150"/>
      <c r="P149" s="148"/>
      <c r="Q149" s="107" t="str">
        <f>IF(N149&lt;H149,"Too many therapy days entered",
IF(IFERROR(MAX(_xlfn._xlws.FILTER('Therapy data entry'!$I$6:$CV$6,_xlfn.BYCOL('Therapy data entry'!I149:CV151,_xlfn.LAMBDA(_xlpm.col,MAX(_xlpm.col)&gt;0)))),0)&gt;F149,
"Therapy entered after discharge date",
IF(IFERROR(MIN(_xlfn._xlws.FILTER('Therapy data entry'!$I$6:$CV$6,_xlfn.BYCOL('Therapy data entry'!I149:CV151,_xlfn.LAMBDA(_xlpm.col,MAX(_xlpm.col)&gt;0)))),"")&lt; VALUE(M149),
"Therapy cannot be entered before admission date",
""
)
))</f>
        <v/>
      </c>
      <c r="R149" s="53"/>
      <c r="S149" s="46"/>
      <c r="T149" s="109" t="str">
        <f>IF(OR(H149=0,F149=""),"", IFERROR(MATCH(9.99999999999999E+307, 'Therapy data entry'!I149:CV151, 1) - 1, ""))</f>
        <v/>
      </c>
      <c r="U149" s="53"/>
      <c r="V149" s="53"/>
      <c r="W149" s="163"/>
    </row>
    <row r="150" spans="1:23" ht="17.25" hidden="1" thickBot="1" x14ac:dyDescent="0.35">
      <c r="A150" s="228"/>
      <c r="B150" s="162"/>
      <c r="C150" s="231"/>
      <c r="D150" s="65"/>
      <c r="E150" s="65"/>
      <c r="F150" s="79"/>
      <c r="G150" s="112"/>
      <c r="H150" s="70" cm="1">
        <f t="array" ref="H150">SUM(--(_xlfn.BYCOL('Therapy data entry'!I150:CV152, _xlfn.LAMBDA(_xlpm.col, MAX(_xlpm.col) &gt; 0))))</f>
        <v>0</v>
      </c>
      <c r="I150" s="99">
        <f>SUM('Therapy data entry'!I150:CV152)</f>
        <v>0</v>
      </c>
      <c r="J150" s="65"/>
      <c r="K150" s="65"/>
      <c r="L150" s="67"/>
      <c r="M150" s="66"/>
      <c r="N150" s="58"/>
      <c r="O150" s="70"/>
      <c r="P150" s="67"/>
      <c r="Q150" s="107" t="str">
        <f>IF(N150&lt;H150,"Too many therapy days entered",
IF(IFERROR(MAX(_xlfn._xlws.FILTER('Therapy data entry'!$I$6:$CV$6,_xlfn.BYCOL('Therapy data entry'!I150:CV152,_xlfn.LAMBDA(_xlpm.col,MAX(_xlpm.col)&gt;0)))),0)&gt;F150,
"Therapy entered after discharge date",
IF(IFERROR(MIN(_xlfn._xlws.FILTER('Therapy data entry'!$I$6:$CV$6,_xlfn.BYCOL('Therapy data entry'!I150:CV152,_xlfn.LAMBDA(_xlpm.col,MAX(_xlpm.col)&gt;0)))),"")&lt; VALUE(M150),
"Therapy cannot be entered before admission date",
""
)
))</f>
        <v/>
      </c>
      <c r="R150" s="59"/>
      <c r="S150" s="60"/>
      <c r="T150" s="109" t="str">
        <f>IF(OR(H150=0,F150=""),"", IFERROR(MATCH(9.99999999999999E+307, 'Therapy data entry'!I150:CV152, 1) - 1, ""))</f>
        <v/>
      </c>
      <c r="U150" s="59"/>
      <c r="V150" s="59"/>
      <c r="W150" s="68"/>
    </row>
    <row r="151" spans="1:23" ht="17.25" thickBot="1" x14ac:dyDescent="0.35">
      <c r="A151" s="226" t="str">
        <f>IF(AND('Therapy data entry'!A151="",'Therapy data entry'!D151=""),"",IF(AND(NOT('Therapy data entry'!D151=""),'Therapy data entry'!A151=""),"SSNAP ID not entered",'Therapy data entry'!A151))</f>
        <v/>
      </c>
      <c r="B151" s="98" t="s">
        <v>17</v>
      </c>
      <c r="C151" s="229" t="str">
        <f>IF('Therapy data entry'!D151="","",'Therapy data entry'!D151)</f>
        <v/>
      </c>
      <c r="D151" s="99" t="s">
        <v>51</v>
      </c>
      <c r="E151" s="100" t="str">
        <f>IF('Therapy data entry'!G151="","",'Therapy data entry'!G151)</f>
        <v>No</v>
      </c>
      <c r="F151" s="101" t="str">
        <f>IF((E151="Yes"),'Therapy data entry'!E151,"")</f>
        <v/>
      </c>
      <c r="G151" s="102" t="str">
        <f t="shared" ref="G151" si="275">IF(V151="","Yes","No")</f>
        <v>Yes</v>
      </c>
      <c r="H151" s="32" cm="1">
        <f t="array" ref="H151">SUM(--(_xlfn.BYCOL('Therapy data entry'!I151:CV153, _xlfn.LAMBDA(_xlpm.col, MAX(_xlpm.col) &gt; 0))))</f>
        <v>0</v>
      </c>
      <c r="I151" s="32">
        <f>SUM('Therapy data entry'!I151:CV153)</f>
        <v>0</v>
      </c>
      <c r="J151" s="99">
        <f>SUM('Therapy data entry'!I152:XFD152)</f>
        <v>0</v>
      </c>
      <c r="K151" s="99">
        <f>SUM('Therapy data entry'!I153:XFD153)</f>
        <v>0</v>
      </c>
      <c r="L151" s="103" t="e">
        <f t="shared" ref="L151" si="276">IF(AND((E151="Yes"),NOT(F151=""),G151="Yes",Q151="", R151=""),"Yes",IF(AND((E151="No"),F151="",Q151="", R151=""),"Yes","No because "))</f>
        <v>#VALUE!</v>
      </c>
      <c r="M151" s="104" t="e">
        <f t="shared" ref="M151" si="277">DAY(C151)&amp;"/"&amp;MONTH(C151)&amp;"/"&amp;YEAR(C151)</f>
        <v>#VALUE!</v>
      </c>
      <c r="N151" s="105" t="str">
        <f t="shared" ref="N151" si="278">IF(F151="","",F151-M151+1)</f>
        <v/>
      </c>
      <c r="O151" s="99" t="e">
        <f t="shared" ref="O151" si="279">IF(NOT(R151=""),R151,IF(NOT(Q151=""),Q151,IF(NOT(G151="Yes"),"Days therapy received outside therapy timeframe",IF(NOT(OR(E151="Yes",E151="No")),"Data not entered yet",""))))</f>
        <v>#VALUE!</v>
      </c>
      <c r="P151" s="106"/>
      <c r="Q151" s="107" t="e">
        <f>IF(N151&lt;H151,"Too many therapy days entered",
IF(IFERROR(MAX(_xlfn._xlws.FILTER('Therapy data entry'!$I$6:$CV$6,_xlfn.BYCOL('Therapy data entry'!I151:CV153,_xlfn.LAMBDA(_xlpm.col,MAX(_xlpm.col)&gt;0)))),0)&gt;F151,
"Therapy entered after discharge date",
IF(IFERROR(MIN(_xlfn._xlws.FILTER('Therapy data entry'!$I$6:$CV$6,_xlfn.BYCOL('Therapy data entry'!I151:CV153,_xlfn.LAMBDA(_xlpm.col,MAX(_xlpm.col)&gt;0)))),"")&lt; VALUE(M151),
"Therapy cannot be entered before admission date",
""
)
))</f>
        <v>#VALUE!</v>
      </c>
      <c r="R151" s="107" t="str">
        <f t="shared" ref="R151" si="280">IF(AND((OR(E151="",E151="No")),F151="",H151=0,I151=0),"", IF(AND(E151="Yes",NOT(F151="")),"","Eligibility for therapy and therapy days/end date not consistent"))</f>
        <v/>
      </c>
      <c r="S151" s="108">
        <f>'Therapy data entry'!$I$6</f>
        <v>45566</v>
      </c>
      <c r="T151" s="109" t="str">
        <f>IF(OR(H151=0,F151=""),"", IFERROR(MATCH(9.99999999999999E+307, 'Therapy data entry'!I151:CV153, 1) - 1, ""))</f>
        <v/>
      </c>
      <c r="U151" s="110" t="str">
        <f t="shared" ref="U151" si="281">IF(T151="","",S151+T151)</f>
        <v/>
      </c>
      <c r="V151" s="107" t="str">
        <f t="shared" ref="V151" si="282">IF(U151="","",IF(U151&gt;F151,"Date therapy given outside therapy timeframe",""))</f>
        <v/>
      </c>
      <c r="W151" s="111" t="str">
        <f>IF('Therapy data entry'!AK151="","",'Therapy data entry'!AK151)</f>
        <v/>
      </c>
    </row>
    <row r="152" spans="1:23" ht="17.25" hidden="1" thickBot="1" x14ac:dyDescent="0.35">
      <c r="A152" s="227"/>
      <c r="B152" s="31"/>
      <c r="C152" s="230"/>
      <c r="D152" s="32"/>
      <c r="E152" s="71"/>
      <c r="F152" s="45"/>
      <c r="G152" s="74"/>
      <c r="H152" s="32" cm="1">
        <f t="array" ref="H152">SUM(--(_xlfn.BYCOL('Therapy data entry'!I152:CV154, _xlfn.LAMBDA(_xlpm.col, MAX(_xlpm.col) &gt; 0))))</f>
        <v>0</v>
      </c>
      <c r="I152" s="32">
        <f>SUM('Therapy data entry'!I152:CV154)</f>
        <v>0</v>
      </c>
      <c r="J152" s="32"/>
      <c r="K152" s="32"/>
      <c r="L152" s="47"/>
      <c r="M152" s="33"/>
      <c r="N152" s="34"/>
      <c r="O152" s="32"/>
      <c r="P152" s="35"/>
      <c r="Q152" s="107" t="str">
        <f>IF(N152&lt;H152,"Too many therapy days entered",
IF(IFERROR(MAX(_xlfn._xlws.FILTER('Therapy data entry'!$I$6:$CV$6,_xlfn.BYCOL('Therapy data entry'!I152:CV154,_xlfn.LAMBDA(_xlpm.col,MAX(_xlpm.col)&gt;0)))),0)&gt;F152,
"Therapy entered after discharge date",
IF(IFERROR(MIN(_xlfn._xlws.FILTER('Therapy data entry'!$I$6:$CV$6,_xlfn.BYCOL('Therapy data entry'!I152:CV154,_xlfn.LAMBDA(_xlpm.col,MAX(_xlpm.col)&gt;0)))),"")&lt; VALUE(M152),
"Therapy cannot be entered before admission date",
""
)
))</f>
        <v/>
      </c>
      <c r="R152" s="36"/>
      <c r="S152" s="46"/>
      <c r="T152" s="109" t="str">
        <f>IF(OR(H152=0,F152=""),"", IFERROR(MATCH(9.99999999999999E+307, 'Therapy data entry'!I152:CV154, 1) - 1, ""))</f>
        <v/>
      </c>
      <c r="U152" s="37"/>
      <c r="V152" s="36"/>
      <c r="W152" s="55"/>
    </row>
    <row r="153" spans="1:23" ht="17.25" hidden="1" thickBot="1" x14ac:dyDescent="0.35">
      <c r="A153" s="227"/>
      <c r="B153" s="31"/>
      <c r="C153" s="230"/>
      <c r="D153" s="32"/>
      <c r="E153" s="71"/>
      <c r="F153" s="45"/>
      <c r="G153" s="74"/>
      <c r="H153" s="32" cm="1">
        <f t="array" ref="H153">SUM(--(_xlfn.BYCOL('Therapy data entry'!I153:CV155, _xlfn.LAMBDA(_xlpm.col, MAX(_xlpm.col) &gt; 0))))</f>
        <v>0</v>
      </c>
      <c r="I153" s="32">
        <f>SUM('Therapy data entry'!I153:CV155)</f>
        <v>0</v>
      </c>
      <c r="J153" s="32"/>
      <c r="K153" s="32"/>
      <c r="L153" s="47"/>
      <c r="M153" s="33"/>
      <c r="N153" s="34"/>
      <c r="O153" s="32"/>
      <c r="P153" s="35"/>
      <c r="Q153" s="107" t="str">
        <f>IF(N153&lt;H153,"Too many therapy days entered",
IF(IFERROR(MAX(_xlfn._xlws.FILTER('Therapy data entry'!$I$6:$CV$6,_xlfn.BYCOL('Therapy data entry'!I153:CV155,_xlfn.LAMBDA(_xlpm.col,MAX(_xlpm.col)&gt;0)))),0)&gt;F153,
"Therapy entered after discharge date",
IF(IFERROR(MIN(_xlfn._xlws.FILTER('Therapy data entry'!$I$6:$CV$6,_xlfn.BYCOL('Therapy data entry'!I153:CV155,_xlfn.LAMBDA(_xlpm.col,MAX(_xlpm.col)&gt;0)))),"")&lt; VALUE(M153),
"Therapy cannot be entered before admission date",
""
)
))</f>
        <v/>
      </c>
      <c r="R153" s="36"/>
      <c r="S153" s="46"/>
      <c r="T153" s="109" t="str">
        <f>IF(OR(H153=0,F153=""),"", IFERROR(MATCH(9.99999999999999E+307, 'Therapy data entry'!I153:CV155, 1) - 1, ""))</f>
        <v/>
      </c>
      <c r="U153" s="37"/>
      <c r="V153" s="36"/>
      <c r="W153" s="55"/>
    </row>
    <row r="154" spans="1:23" ht="17.25" thickBot="1" x14ac:dyDescent="0.35">
      <c r="A154" s="227"/>
      <c r="B154" s="54" t="str">
        <f>IF('Therapy data entry'!B152="","",'Therapy data entry'!B152)</f>
        <v/>
      </c>
      <c r="C154" s="230"/>
      <c r="D154" s="49" t="s">
        <v>52</v>
      </c>
      <c r="E154" s="72" t="str">
        <f>IF('Therapy data entry'!G154="","",'Therapy data entry'!G154)</f>
        <v>No</v>
      </c>
      <c r="F154" s="77" t="str">
        <f>IF((E154="Yes"),'Therapy data entry'!E151,"")</f>
        <v/>
      </c>
      <c r="G154" s="75" t="str">
        <f t="shared" ref="G154" si="283">IF(V154="","Yes","No")</f>
        <v>Yes</v>
      </c>
      <c r="H154" s="49" cm="1">
        <f t="array" ref="H154">SUM(--(_xlfn.BYCOL('Therapy data entry'!I154:CV156, _xlfn.LAMBDA(_xlpm.col, MAX(_xlpm.col) &gt; 0))))</f>
        <v>0</v>
      </c>
      <c r="I154" s="49">
        <f>SUM('Therapy data entry'!I154:CV156)</f>
        <v>0</v>
      </c>
      <c r="J154" s="49">
        <f>SUM('Therapy data entry'!I155:XFD155)</f>
        <v>0</v>
      </c>
      <c r="K154" s="49">
        <f>SUM('Therapy data entry'!I156:XFD156)</f>
        <v>0</v>
      </c>
      <c r="L154" s="51" t="e">
        <f t="shared" ref="L154" si="284">IF(AND((E154="Yes"),NOT(F154=""),G154="Yes",Q154="", R154=""),"Yes",IF(AND((E154="No"),F154="",Q154="", R154=""),"Yes","No because "))</f>
        <v>#VALUE!</v>
      </c>
      <c r="M154" s="33" t="e">
        <f t="shared" ref="M154" si="285">DAY(C151)&amp;"/"&amp;MONTH(C151)&amp;"/"&amp;YEAR(C151)</f>
        <v>#VALUE!</v>
      </c>
      <c r="N154" s="34" t="str">
        <f t="shared" ref="N154" si="286">IF(F154="","",F154-M154+1)</f>
        <v/>
      </c>
      <c r="O154" s="49" t="e">
        <f t="shared" ref="O154" si="287">IF(NOT(R154=""),R154,IF(NOT(Q154=""),Q154,IF(NOT(G154="Yes"),"Days therapy received outside therapy timeframe",IF(NOT(OR(E154="Yes",E154="No")),"Data not entered yet",""))))</f>
        <v>#VALUE!</v>
      </c>
      <c r="P154" s="52"/>
      <c r="Q154" s="107" t="e">
        <f>IF(N154&lt;H154,"Too many therapy days entered",
IF(IFERROR(MAX(_xlfn._xlws.FILTER('Therapy data entry'!$I$6:$CV$6,_xlfn.BYCOL('Therapy data entry'!I154:CV156,_xlfn.LAMBDA(_xlpm.col,MAX(_xlpm.col)&gt;0)))),0)&gt;F154,
"Therapy entered after discharge date",
IF(IFERROR(MIN(_xlfn._xlws.FILTER('Therapy data entry'!$I$6:$CV$6,_xlfn.BYCOL('Therapy data entry'!I154:CV156,_xlfn.LAMBDA(_xlpm.col,MAX(_xlpm.col)&gt;0)))),"")&lt; VALUE(M154),
"Therapy cannot be entered before admission date",
""
)
))</f>
        <v>#VALUE!</v>
      </c>
      <c r="R154" s="53" t="str">
        <f t="shared" ref="R154" si="288">IF(AND((OR(E154="",E154="No")),F154="",H154=0,I154=0),"", IF(AND(E154="Yes",NOT(F154="")),"","Eligibility for therapy and therapy days/end date not consistent"))</f>
        <v/>
      </c>
      <c r="S154" s="46">
        <f>'Therapy data entry'!$I$6</f>
        <v>45566</v>
      </c>
      <c r="T154" s="109" t="str">
        <f>IF(OR(H154=0,F154=""),"", IFERROR(MATCH(9.99999999999999E+307, 'Therapy data entry'!I154:CV156, 1) - 1, ""))</f>
        <v/>
      </c>
      <c r="U154" s="37" t="str">
        <f t="shared" ref="U154" si="289">IF(T154="","",S154+T154)</f>
        <v/>
      </c>
      <c r="V154" s="36" t="str">
        <f t="shared" ref="V154" si="290">IF(U154="","",IF(U154&gt;F154,"Date therapy given outside therapy timeframe",""))</f>
        <v/>
      </c>
      <c r="W154" s="56" t="str">
        <f>IF('Therapy data entry'!AK154="","",'Therapy data entry'!AK154)</f>
        <v/>
      </c>
    </row>
    <row r="155" spans="1:23" ht="17.25" hidden="1" thickBot="1" x14ac:dyDescent="0.35">
      <c r="A155" s="227"/>
      <c r="B155" s="44"/>
      <c r="C155" s="230"/>
      <c r="D155" s="49"/>
      <c r="E155" s="72"/>
      <c r="F155" s="77"/>
      <c r="G155" s="75"/>
      <c r="H155" s="49" cm="1">
        <f t="array" ref="H155">SUM(--(_xlfn.BYCOL('Therapy data entry'!I155:CV157, _xlfn.LAMBDA(_xlpm.col, MAX(_xlpm.col) &gt; 0))))</f>
        <v>0</v>
      </c>
      <c r="I155" s="49">
        <f>SUM('Therapy data entry'!I155:CV157)</f>
        <v>0</v>
      </c>
      <c r="J155" s="49"/>
      <c r="K155" s="49"/>
      <c r="L155" s="51"/>
      <c r="M155" s="50"/>
      <c r="N155" s="34"/>
      <c r="O155" s="49"/>
      <c r="P155" s="52"/>
      <c r="Q155" s="107" t="str">
        <f>IF(N155&lt;H155,"Too many therapy days entered",
IF(IFERROR(MAX(_xlfn._xlws.FILTER('Therapy data entry'!$I$6:$CV$6,_xlfn.BYCOL('Therapy data entry'!I155:CV157,_xlfn.LAMBDA(_xlpm.col,MAX(_xlpm.col)&gt;0)))),0)&gt;F155,
"Therapy entered after discharge date",
IF(IFERROR(MIN(_xlfn._xlws.FILTER('Therapy data entry'!$I$6:$CV$6,_xlfn.BYCOL('Therapy data entry'!I155:CV157,_xlfn.LAMBDA(_xlpm.col,MAX(_xlpm.col)&gt;0)))),"")&lt; VALUE(M155),
"Therapy cannot be entered before admission date",
""
)
))</f>
        <v/>
      </c>
      <c r="R155" s="36"/>
      <c r="S155" s="46"/>
      <c r="T155" s="109" t="str">
        <f>IF(OR(H155=0,F155=""),"", IFERROR(MATCH(9.99999999999999E+307, 'Therapy data entry'!I155:CV157, 1) - 1, ""))</f>
        <v/>
      </c>
      <c r="U155" s="37"/>
      <c r="V155" s="36"/>
      <c r="W155" s="56"/>
    </row>
    <row r="156" spans="1:23" ht="17.25" hidden="1" thickBot="1" x14ac:dyDescent="0.35">
      <c r="A156" s="227"/>
      <c r="B156" s="44"/>
      <c r="C156" s="230"/>
      <c r="D156" s="49"/>
      <c r="E156" s="72"/>
      <c r="F156" s="77"/>
      <c r="G156" s="75"/>
      <c r="H156" s="49" cm="1">
        <f t="array" ref="H156">SUM(--(_xlfn.BYCOL('Therapy data entry'!I156:CV158, _xlfn.LAMBDA(_xlpm.col, MAX(_xlpm.col) &gt; 0))))</f>
        <v>0</v>
      </c>
      <c r="I156" s="49">
        <f>SUM('Therapy data entry'!I156:CV158)</f>
        <v>0</v>
      </c>
      <c r="J156" s="49"/>
      <c r="K156" s="49"/>
      <c r="L156" s="51"/>
      <c r="M156" s="50"/>
      <c r="N156" s="34"/>
      <c r="O156" s="49"/>
      <c r="P156" s="52"/>
      <c r="Q156" s="107" t="str">
        <f>IF(N156&lt;H156,"Too many therapy days entered",
IF(IFERROR(MAX(_xlfn._xlws.FILTER('Therapy data entry'!$I$6:$CV$6,_xlfn.BYCOL('Therapy data entry'!I156:CV158,_xlfn.LAMBDA(_xlpm.col,MAX(_xlpm.col)&gt;0)))),0)&gt;F156,
"Therapy entered after discharge date",
IF(IFERROR(MIN(_xlfn._xlws.FILTER('Therapy data entry'!$I$6:$CV$6,_xlfn.BYCOL('Therapy data entry'!I156:CV158,_xlfn.LAMBDA(_xlpm.col,MAX(_xlpm.col)&gt;0)))),"")&lt; VALUE(M156),
"Therapy cannot be entered before admission date",
""
)
))</f>
        <v/>
      </c>
      <c r="R156" s="36"/>
      <c r="S156" s="46"/>
      <c r="T156" s="109" t="str">
        <f>IF(OR(H156=0,F156=""),"", IFERROR(MATCH(9.99999999999999E+307, 'Therapy data entry'!I156:CV158, 1) - 1, ""))</f>
        <v/>
      </c>
      <c r="U156" s="37"/>
      <c r="V156" s="36"/>
      <c r="W156" s="56"/>
    </row>
    <row r="157" spans="1:23" ht="17.25" thickBot="1" x14ac:dyDescent="0.35">
      <c r="A157" s="227"/>
      <c r="B157" s="31" t="s">
        <v>21</v>
      </c>
      <c r="C157" s="230"/>
      <c r="D157" s="38" t="s">
        <v>53</v>
      </c>
      <c r="E157" s="73" t="str">
        <f>IF('Therapy data entry'!G157="","",'Therapy data entry'!G157)</f>
        <v>No</v>
      </c>
      <c r="F157" s="78" t="str">
        <f>IF((E157="Yes"),'Therapy data entry'!E151,"")</f>
        <v/>
      </c>
      <c r="G157" s="76" t="str">
        <f t="shared" ref="G157" si="291">IF(V157="","Yes","No")</f>
        <v>Yes</v>
      </c>
      <c r="H157" s="38" cm="1">
        <f t="array" ref="H157">SUM(--(_xlfn.BYCOL('Therapy data entry'!I157:CV159, _xlfn.LAMBDA(_xlpm.col, MAX(_xlpm.col) &gt; 0))))</f>
        <v>0</v>
      </c>
      <c r="I157" s="38">
        <f>SUM('Therapy data entry'!I157:CV159)</f>
        <v>0</v>
      </c>
      <c r="J157" s="38">
        <f>SUM('Therapy data entry'!I158:XFD158)</f>
        <v>0</v>
      </c>
      <c r="K157" s="38">
        <f>SUM('Therapy data entry'!I159:XFD159)</f>
        <v>0</v>
      </c>
      <c r="L157" s="69" t="e">
        <f t="shared" ref="L157" si="292">IF(AND((E157="Yes"),NOT(F157=""),G157="Yes",Q157="", R157=""),"Yes",IF(AND((E157="No"),F157="",Q157="", R157=""),"Yes","No because "))</f>
        <v>#VALUE!</v>
      </c>
      <c r="M157" s="33" t="e">
        <f t="shared" ref="M157" si="293">DAY(C151)&amp;"/"&amp;MONTH(C151)&amp;"/"&amp;YEAR(C151)</f>
        <v>#VALUE!</v>
      </c>
      <c r="N157" s="34" t="str">
        <f t="shared" ref="N157" si="294">IF(F157="","",F157-M157+1)</f>
        <v/>
      </c>
      <c r="O157" s="38" t="e">
        <f t="shared" ref="O157" si="295">IF(NOT(R157=""),R157,IF(NOT(Q157=""),Q157,IF(NOT(G157="Yes"),"Days therapy received outside therapy timeframe",IF(NOT(OR(E157="Yes",E157="No")),"Data not entered yet",""))))</f>
        <v>#VALUE!</v>
      </c>
      <c r="P157" s="39"/>
      <c r="Q157" s="107" t="e">
        <f>IF(N157&lt;H157,"Too many therapy days entered",
IF(IFERROR(MAX(_xlfn._xlws.FILTER('Therapy data entry'!$I$6:$CV$6,_xlfn.BYCOL('Therapy data entry'!I157:CV159,_xlfn.LAMBDA(_xlpm.col,MAX(_xlpm.col)&gt;0)))),0)&gt;F157,
"Therapy entered after discharge date",
IF(IFERROR(MIN(_xlfn._xlws.FILTER('Therapy data entry'!$I$6:$CV$6,_xlfn.BYCOL('Therapy data entry'!I157:CV159,_xlfn.LAMBDA(_xlpm.col,MAX(_xlpm.col)&gt;0)))),"")&lt; VALUE(M157),
"Therapy cannot be entered before admission date",
""
)
))</f>
        <v>#VALUE!</v>
      </c>
      <c r="R157" s="36" t="str">
        <f t="shared" ref="R157" si="296">IF(AND((OR(E157="",E157="No")),F157="",H157=0,I157=0),"", IF(AND(E157="Yes",NOT(F157="")),"","Eligibility for therapy and therapy days/end date not consistent"))</f>
        <v/>
      </c>
      <c r="S157" s="46">
        <f>'Therapy data entry'!$I$6</f>
        <v>45566</v>
      </c>
      <c r="T157" s="109" t="str">
        <f>IF(OR(H157=0,F157=""),"", IFERROR(MATCH(9.99999999999999E+307, 'Therapy data entry'!I157:CV159, 1) - 1, ""))</f>
        <v/>
      </c>
      <c r="U157" s="37" t="str">
        <f t="shared" ref="U157" si="297">IF(T157="","",S157+T157)</f>
        <v/>
      </c>
      <c r="V157" s="36" t="str">
        <f t="shared" ref="V157" si="298">IF(U157="","",IF(U157&gt;F157,"Date therapy given outside therapy timeframe",""))</f>
        <v/>
      </c>
      <c r="W157" s="57" t="str">
        <f>IF('Therapy data entry'!AK157="","",'Therapy data entry'!AK157)</f>
        <v/>
      </c>
    </row>
    <row r="158" spans="1:23" ht="17.25" hidden="1" thickBot="1" x14ac:dyDescent="0.35">
      <c r="A158" s="227"/>
      <c r="B158" s="31"/>
      <c r="C158" s="230"/>
      <c r="D158" s="38"/>
      <c r="E158" s="73"/>
      <c r="F158" s="78"/>
      <c r="G158" s="76"/>
      <c r="H158" s="38" cm="1">
        <f t="array" ref="H158">SUM(--(_xlfn.BYCOL('Therapy data entry'!I158:CV160, _xlfn.LAMBDA(_xlpm.col, MAX(_xlpm.col) &gt; 0))))</f>
        <v>0</v>
      </c>
      <c r="I158" s="38">
        <f>SUM('Therapy data entry'!I158:CV160)</f>
        <v>0</v>
      </c>
      <c r="J158" s="38"/>
      <c r="K158" s="38"/>
      <c r="L158" s="69"/>
      <c r="M158" s="33"/>
      <c r="N158" s="34"/>
      <c r="O158" s="38"/>
      <c r="P158" s="39"/>
      <c r="Q158" s="107" t="str">
        <f>IF(N158&lt;H158,"Too many therapy days entered",
IF(IFERROR(MAX(_xlfn._xlws.FILTER('Therapy data entry'!$I$6:$CV$6,_xlfn.BYCOL('Therapy data entry'!I158:CV160,_xlfn.LAMBDA(_xlpm.col,MAX(_xlpm.col)&gt;0)))),0)&gt;F158,
"Therapy entered after discharge date",
IF(IFERROR(MIN(_xlfn._xlws.FILTER('Therapy data entry'!$I$6:$CV$6,_xlfn.BYCOL('Therapy data entry'!I158:CV160,_xlfn.LAMBDA(_xlpm.col,MAX(_xlpm.col)&gt;0)))),"")&lt; VALUE(M158),
"Therapy cannot be entered before admission date",
""
)
))</f>
        <v/>
      </c>
      <c r="R158" s="36"/>
      <c r="S158" s="46"/>
      <c r="T158" s="109" t="str">
        <f>IF(OR(H158=0,F158=""),"", IFERROR(MATCH(9.99999999999999E+307, 'Therapy data entry'!I158:CV160, 1) - 1, ""))</f>
        <v/>
      </c>
      <c r="U158" s="37"/>
      <c r="V158" s="36"/>
      <c r="W158" s="57"/>
    </row>
    <row r="159" spans="1:23" ht="17.25" hidden="1" thickBot="1" x14ac:dyDescent="0.35">
      <c r="A159" s="227"/>
      <c r="B159" s="31"/>
      <c r="C159" s="230"/>
      <c r="D159" s="38"/>
      <c r="E159" s="73"/>
      <c r="F159" s="78"/>
      <c r="G159" s="76"/>
      <c r="H159" s="38" cm="1">
        <f t="array" ref="H159">SUM(--(_xlfn.BYCOL('Therapy data entry'!I159:CV161, _xlfn.LAMBDA(_xlpm.col, MAX(_xlpm.col) &gt; 0))))</f>
        <v>0</v>
      </c>
      <c r="I159" s="38">
        <f>SUM('Therapy data entry'!I159:CV161)</f>
        <v>0</v>
      </c>
      <c r="J159" s="38"/>
      <c r="K159" s="38"/>
      <c r="L159" s="69"/>
      <c r="M159" s="33"/>
      <c r="N159" s="34"/>
      <c r="O159" s="38"/>
      <c r="P159" s="39"/>
      <c r="Q159" s="107" t="str">
        <f>IF(N159&lt;H159,"Too many therapy days entered",
IF(IFERROR(MAX(_xlfn._xlws.FILTER('Therapy data entry'!$I$6:$CV$6,_xlfn.BYCOL('Therapy data entry'!I159:CV161,_xlfn.LAMBDA(_xlpm.col,MAX(_xlpm.col)&gt;0)))),0)&gt;F159,
"Therapy entered after discharge date",
IF(IFERROR(MIN(_xlfn._xlws.FILTER('Therapy data entry'!$I$6:$CV$6,_xlfn.BYCOL('Therapy data entry'!I159:CV161,_xlfn.LAMBDA(_xlpm.col,MAX(_xlpm.col)&gt;0)))),"")&lt; VALUE(M159),
"Therapy cannot be entered before admission date",
""
)
))</f>
        <v/>
      </c>
      <c r="R159" s="36"/>
      <c r="S159" s="46"/>
      <c r="T159" s="109" t="str">
        <f>IF(OR(H159=0,F159=""),"", IFERROR(MATCH(9.99999999999999E+307, 'Therapy data entry'!I159:CV161, 1) - 1, ""))</f>
        <v/>
      </c>
      <c r="U159" s="37"/>
      <c r="V159" s="36"/>
      <c r="W159" s="57"/>
    </row>
    <row r="160" spans="1:23" ht="17.25" thickBot="1" x14ac:dyDescent="0.35">
      <c r="A160" s="227"/>
      <c r="B160" s="135" t="str">
        <f>IF('Therapy data entry'!B154="","",'Therapy data entry'!B154)</f>
        <v/>
      </c>
      <c r="C160" s="230"/>
      <c r="D160" s="152" t="s">
        <v>54</v>
      </c>
      <c r="E160" s="152" t="str">
        <f>IF('Therapy data entry'!G160="","",'Therapy data entry'!G160)</f>
        <v>No</v>
      </c>
      <c r="F160" s="153" t="str">
        <f>IF((E160="Yes"),'Therapy data entry'!E151,"")</f>
        <v/>
      </c>
      <c r="G160" s="154" t="str">
        <f t="shared" ref="G160" si="299">IF(V160="","Yes","No")</f>
        <v>Yes</v>
      </c>
      <c r="H160" s="70" cm="1">
        <f t="array" ref="H160">SUM(--(_xlfn.BYCOL('Therapy data entry'!I160:CV162, _xlfn.LAMBDA(_xlpm.col, MAX(_xlpm.col) &gt; 0))))</f>
        <v>0</v>
      </c>
      <c r="I160" s="70">
        <f>SUM('Therapy data entry'!I160:CV162)</f>
        <v>0</v>
      </c>
      <c r="J160" s="152">
        <f>SUM('Therapy data entry'!I161:XFD161)</f>
        <v>0</v>
      </c>
      <c r="K160" s="152">
        <f>SUM('Therapy data entry'!I162:XFD162)</f>
        <v>0</v>
      </c>
      <c r="L160" s="155" t="e">
        <f t="shared" ref="L160" si="300">IF(AND((E160="Yes"),NOT(F160=""),G160="Yes",Q160="", R160=""),"Yes",IF(AND((E160="No"),F160="",Q160="", R160=""),"Yes","No because "))</f>
        <v>#VALUE!</v>
      </c>
      <c r="M160" s="156" t="e">
        <f t="shared" ref="M160" si="301">DAY(C151)&amp;"/"&amp;MONTH(C151)&amp;"/"&amp;YEAR(C151)</f>
        <v>#VALUE!</v>
      </c>
      <c r="N160" s="157" t="str">
        <f t="shared" ref="N160" si="302">IF(F160="","",F160-M160+1)</f>
        <v/>
      </c>
      <c r="O160" s="158" t="e">
        <f t="shared" ref="O160" si="303">IF(NOT(R160=""),R160,IF(NOT(Q160=""),Q160,IF(NOT(G160="Yes"),"Days therapy received outside therapy timeframe",IF(NOT(OR(E160="Yes",E160="No")),"Data not entered yet",""))))</f>
        <v>#VALUE!</v>
      </c>
      <c r="P160" s="164"/>
      <c r="Q160" s="107" t="e">
        <f>IF(N160&lt;H160,"Too many therapy days entered",
IF(IFERROR(MAX(_xlfn._xlws.FILTER('Therapy data entry'!$I$6:$CV$6,_xlfn.BYCOL('Therapy data entry'!I160:CV162,_xlfn.LAMBDA(_xlpm.col,MAX(_xlpm.col)&gt;0)))),0)&gt;F160,
"Therapy entered after discharge date",
IF(IFERROR(MIN(_xlfn._xlws.FILTER('Therapy data entry'!$I$6:$CV$6,_xlfn.BYCOL('Therapy data entry'!I160:CV162,_xlfn.LAMBDA(_xlpm.col,MAX(_xlpm.col)&gt;0)))),"")&lt; VALUE(M160),
"Therapy cannot be entered before admission date",
""
)
))</f>
        <v>#VALUE!</v>
      </c>
      <c r="R160" s="159" t="str">
        <f t="shared" ref="R160" si="304">IF(AND((OR(E160="",E160="No")),F160="",H160=0,I160=0),"", IF(AND(E160="Yes",NOT(F160="")),"","Eligibility for therapy and therapy days/end date not consistent"))</f>
        <v/>
      </c>
      <c r="S160" s="160">
        <f>'Therapy data entry'!$I$6</f>
        <v>45566</v>
      </c>
      <c r="T160" s="109" t="str">
        <f>IF(OR(H160=0,F160=""),"", IFERROR(MATCH(9.99999999999999E+307, 'Therapy data entry'!I160:CV162, 1) - 1, ""))</f>
        <v/>
      </c>
      <c r="U160" s="159" t="str">
        <f t="shared" ref="U160" si="305">IF(T160="","",S160+T160)</f>
        <v/>
      </c>
      <c r="V160" s="159" t="str">
        <f t="shared" ref="V160" si="306">IF(U160="","",IF(U160&gt;F160,"Date therapy given outside therapy timeframe",""))</f>
        <v/>
      </c>
      <c r="W160" s="161"/>
    </row>
    <row r="161" spans="1:23" ht="17.25" hidden="1" thickBot="1" x14ac:dyDescent="0.35">
      <c r="A161" s="227"/>
      <c r="B161" s="151"/>
      <c r="C161" s="230"/>
      <c r="D161" s="145"/>
      <c r="E161" s="145"/>
      <c r="F161" s="146"/>
      <c r="G161" s="147"/>
      <c r="H161" s="181" cm="1">
        <f t="array" ref="H161">SUM(--(_xlfn.BYCOL('Therapy data entry'!I161:CV163, _xlfn.LAMBDA(_xlpm.col, MAX(_xlpm.col) &gt; 0))))</f>
        <v>0</v>
      </c>
      <c r="I161" s="181">
        <f>SUM('Therapy data entry'!I161:CV163)</f>
        <v>0</v>
      </c>
      <c r="J161" s="145"/>
      <c r="K161" s="145"/>
      <c r="L161" s="148"/>
      <c r="M161" s="149"/>
      <c r="N161" s="34"/>
      <c r="O161" s="150"/>
      <c r="P161" s="148"/>
      <c r="Q161" s="107" t="str">
        <f>IF(N161&lt;H161,"Too many therapy days entered",
IF(IFERROR(MAX(_xlfn._xlws.FILTER('Therapy data entry'!$I$6:$CV$6,_xlfn.BYCOL('Therapy data entry'!I161:CV163,_xlfn.LAMBDA(_xlpm.col,MAX(_xlpm.col)&gt;0)))),0)&gt;F161,
"Therapy entered after discharge date",
IF(IFERROR(MIN(_xlfn._xlws.FILTER('Therapy data entry'!$I$6:$CV$6,_xlfn.BYCOL('Therapy data entry'!I161:CV163,_xlfn.LAMBDA(_xlpm.col,MAX(_xlpm.col)&gt;0)))),"")&lt; VALUE(M161),
"Therapy cannot be entered before admission date",
""
)
))</f>
        <v/>
      </c>
      <c r="R161" s="53"/>
      <c r="S161" s="46"/>
      <c r="T161" s="109" t="str">
        <f>IF(OR(H161=0,F161=""),"", IFERROR(MATCH(9.99999999999999E+307, 'Therapy data entry'!I161:CV163, 1) - 1, ""))</f>
        <v/>
      </c>
      <c r="U161" s="53"/>
      <c r="V161" s="53"/>
      <c r="W161" s="163"/>
    </row>
    <row r="162" spans="1:23" ht="17.25" hidden="1" thickBot="1" x14ac:dyDescent="0.35">
      <c r="A162" s="228"/>
      <c r="B162" s="162"/>
      <c r="C162" s="231"/>
      <c r="D162" s="65"/>
      <c r="E162" s="65"/>
      <c r="F162" s="79"/>
      <c r="G162" s="112"/>
      <c r="H162" s="70" cm="1">
        <f t="array" ref="H162">SUM(--(_xlfn.BYCOL('Therapy data entry'!I162:CV164, _xlfn.LAMBDA(_xlpm.col, MAX(_xlpm.col) &gt; 0))))</f>
        <v>0</v>
      </c>
      <c r="I162" s="70">
        <f>SUM('Therapy data entry'!I162:CV164)</f>
        <v>0</v>
      </c>
      <c r="J162" s="65"/>
      <c r="K162" s="65"/>
      <c r="L162" s="67"/>
      <c r="M162" s="66"/>
      <c r="N162" s="58"/>
      <c r="O162" s="70"/>
      <c r="P162" s="67"/>
      <c r="Q162" s="107" t="str">
        <f>IF(N162&lt;H162,"Too many therapy days entered",
IF(IFERROR(MAX(_xlfn._xlws.FILTER('Therapy data entry'!$I$6:$CV$6,_xlfn.BYCOL('Therapy data entry'!I162:CV164,_xlfn.LAMBDA(_xlpm.col,MAX(_xlpm.col)&gt;0)))),0)&gt;F162,
"Therapy entered after discharge date",
IF(IFERROR(MIN(_xlfn._xlws.FILTER('Therapy data entry'!$I$6:$CV$6,_xlfn.BYCOL('Therapy data entry'!I162:CV164,_xlfn.LAMBDA(_xlpm.col,MAX(_xlpm.col)&gt;0)))),"")&lt; VALUE(M162),
"Therapy cannot be entered before admission date",
""
)
))</f>
        <v/>
      </c>
      <c r="R162" s="59"/>
      <c r="S162" s="60"/>
      <c r="T162" s="109" t="str">
        <f>IF(OR(H162=0,F162=""),"", IFERROR(MATCH(9.99999999999999E+307, 'Therapy data entry'!I162:CV164, 1) - 1, ""))</f>
        <v/>
      </c>
      <c r="U162" s="59"/>
      <c r="V162" s="59"/>
      <c r="W162" s="68"/>
    </row>
    <row r="163" spans="1:23" ht="17.25" thickBot="1" x14ac:dyDescent="0.35">
      <c r="A163" s="226" t="str">
        <f>IF(AND('Therapy data entry'!A163="",'Therapy data entry'!D163=""),"",IF(AND(NOT('Therapy data entry'!D163=""),'Therapy data entry'!A163=""),"SSNAP ID not entered",'Therapy data entry'!A163))</f>
        <v/>
      </c>
      <c r="B163" s="98" t="s">
        <v>17</v>
      </c>
      <c r="C163" s="229" t="str">
        <f>IF('Therapy data entry'!D163="","",'Therapy data entry'!D163)</f>
        <v/>
      </c>
      <c r="D163" s="99" t="s">
        <v>51</v>
      </c>
      <c r="E163" s="100" t="str">
        <f>IF('Therapy data entry'!G163="","",'Therapy data entry'!G163)</f>
        <v>No</v>
      </c>
      <c r="F163" s="101" t="str">
        <f>IF((E163="Yes"),'Therapy data entry'!E163,"")</f>
        <v/>
      </c>
      <c r="G163" s="102" t="str">
        <f t="shared" ref="G163" si="307">IF(V163="","Yes","No")</f>
        <v>Yes</v>
      </c>
      <c r="H163" s="32" cm="1">
        <f t="array" ref="H163">SUM(--(_xlfn.BYCOL('Therapy data entry'!I163:CV165, _xlfn.LAMBDA(_xlpm.col, MAX(_xlpm.col) &gt; 0))))</f>
        <v>0</v>
      </c>
      <c r="I163" s="32">
        <f>SUM('Therapy data entry'!I163:CV165)</f>
        <v>0</v>
      </c>
      <c r="J163" s="99">
        <f>SUM('Therapy data entry'!I164:XFD164)</f>
        <v>0</v>
      </c>
      <c r="K163" s="99">
        <f>SUM('Therapy data entry'!I165:XFD165)</f>
        <v>0</v>
      </c>
      <c r="L163" s="103" t="e">
        <f t="shared" ref="L163" si="308">IF(AND((E163="Yes"),NOT(F163=""),G163="Yes",Q163="", R163=""),"Yes",IF(AND((E163="No"),F163="",Q163="", R163=""),"Yes","No because "))</f>
        <v>#VALUE!</v>
      </c>
      <c r="M163" s="104" t="e">
        <f t="shared" ref="M163" si="309">DAY(C163)&amp;"/"&amp;MONTH(C163)&amp;"/"&amp;YEAR(C163)</f>
        <v>#VALUE!</v>
      </c>
      <c r="N163" s="105" t="str">
        <f t="shared" ref="N163" si="310">IF(F163="","",F163-M163+1)</f>
        <v/>
      </c>
      <c r="O163" s="99" t="e">
        <f t="shared" ref="O163" si="311">IF(NOT(R163=""),R163,IF(NOT(Q163=""),Q163,IF(NOT(G163="Yes"),"Days therapy received outside therapy timeframe",IF(NOT(OR(E163="Yes",E163="No")),"Data not entered yet",""))))</f>
        <v>#VALUE!</v>
      </c>
      <c r="P163" s="106"/>
      <c r="Q163" s="107" t="e">
        <f>IF(N163&lt;H163,"Too many therapy days entered",
IF(IFERROR(MAX(_xlfn._xlws.FILTER('Therapy data entry'!$I$6:$CV$6,_xlfn.BYCOL('Therapy data entry'!I163:CV165,_xlfn.LAMBDA(_xlpm.col,MAX(_xlpm.col)&gt;0)))),0)&gt;F163,
"Therapy entered after discharge date",
IF(IFERROR(MIN(_xlfn._xlws.FILTER('Therapy data entry'!$I$6:$CV$6,_xlfn.BYCOL('Therapy data entry'!I163:CV165,_xlfn.LAMBDA(_xlpm.col,MAX(_xlpm.col)&gt;0)))),"")&lt; VALUE(M163),
"Therapy cannot be entered before admission date",
""
)
))</f>
        <v>#VALUE!</v>
      </c>
      <c r="R163" s="107" t="str">
        <f t="shared" ref="R163" si="312">IF(AND((OR(E163="",E163="No")),F163="",H163=0,I163=0),"", IF(AND(E163="Yes",NOT(F163="")),"","Eligibility for therapy and therapy days/end date not consistent"))</f>
        <v/>
      </c>
      <c r="S163" s="108">
        <f>'Therapy data entry'!$I$6</f>
        <v>45566</v>
      </c>
      <c r="T163" s="109" t="str">
        <f>IF(OR(H163=0,F163=""),"", IFERROR(MATCH(9.99999999999999E+307, 'Therapy data entry'!I163:CV165, 1) - 1, ""))</f>
        <v/>
      </c>
      <c r="U163" s="110" t="str">
        <f t="shared" ref="U163" si="313">IF(T163="","",S163+T163)</f>
        <v/>
      </c>
      <c r="V163" s="107" t="str">
        <f t="shared" ref="V163" si="314">IF(U163="","",IF(U163&gt;F163,"Date therapy given outside therapy timeframe",""))</f>
        <v/>
      </c>
      <c r="W163" s="111" t="str">
        <f>IF('Therapy data entry'!AK163="","",'Therapy data entry'!AK163)</f>
        <v/>
      </c>
    </row>
    <row r="164" spans="1:23" ht="17.25" hidden="1" thickBot="1" x14ac:dyDescent="0.35">
      <c r="A164" s="227"/>
      <c r="B164" s="31"/>
      <c r="C164" s="230"/>
      <c r="D164" s="32"/>
      <c r="E164" s="71"/>
      <c r="F164" s="45"/>
      <c r="G164" s="74"/>
      <c r="H164" s="32" cm="1">
        <f t="array" ref="H164">SUM(--(_xlfn.BYCOL('Therapy data entry'!I164:CV166, _xlfn.LAMBDA(_xlpm.col, MAX(_xlpm.col) &gt; 0))))</f>
        <v>0</v>
      </c>
      <c r="I164" s="32">
        <f>SUM('Therapy data entry'!I164:CV166)</f>
        <v>0</v>
      </c>
      <c r="J164" s="32"/>
      <c r="K164" s="32"/>
      <c r="L164" s="47"/>
      <c r="M164" s="33"/>
      <c r="N164" s="34"/>
      <c r="O164" s="32"/>
      <c r="P164" s="35"/>
      <c r="Q164" s="107" t="str">
        <f>IF(N164&lt;H164,"Too many therapy days entered",
IF(IFERROR(MAX(_xlfn._xlws.FILTER('Therapy data entry'!$I$6:$CV$6,_xlfn.BYCOL('Therapy data entry'!I164:CV166,_xlfn.LAMBDA(_xlpm.col,MAX(_xlpm.col)&gt;0)))),0)&gt;F164,
"Therapy entered after discharge date",
IF(IFERROR(MIN(_xlfn._xlws.FILTER('Therapy data entry'!$I$6:$CV$6,_xlfn.BYCOL('Therapy data entry'!I164:CV166,_xlfn.LAMBDA(_xlpm.col,MAX(_xlpm.col)&gt;0)))),"")&lt; VALUE(M164),
"Therapy cannot be entered before admission date",
""
)
))</f>
        <v/>
      </c>
      <c r="R164" s="36"/>
      <c r="S164" s="46"/>
      <c r="T164" s="109" t="str">
        <f>IF(OR(H164=0,F164=""),"", IFERROR(MATCH(9.99999999999999E+307, 'Therapy data entry'!I164:CV166, 1) - 1, ""))</f>
        <v/>
      </c>
      <c r="U164" s="37"/>
      <c r="V164" s="36"/>
      <c r="W164" s="55"/>
    </row>
    <row r="165" spans="1:23" ht="17.25" hidden="1" thickBot="1" x14ac:dyDescent="0.35">
      <c r="A165" s="227"/>
      <c r="B165" s="31"/>
      <c r="C165" s="230"/>
      <c r="D165" s="32"/>
      <c r="E165" s="71"/>
      <c r="F165" s="45"/>
      <c r="G165" s="74"/>
      <c r="H165" s="32" cm="1">
        <f t="array" ref="H165">SUM(--(_xlfn.BYCOL('Therapy data entry'!I165:CV167, _xlfn.LAMBDA(_xlpm.col, MAX(_xlpm.col) &gt; 0))))</f>
        <v>0</v>
      </c>
      <c r="I165" s="32">
        <f>SUM('Therapy data entry'!I165:CV167)</f>
        <v>0</v>
      </c>
      <c r="J165" s="32"/>
      <c r="K165" s="32"/>
      <c r="L165" s="47"/>
      <c r="M165" s="33"/>
      <c r="N165" s="34"/>
      <c r="O165" s="32"/>
      <c r="P165" s="35"/>
      <c r="Q165" s="107" t="str">
        <f>IF(N165&lt;H165,"Too many therapy days entered",
IF(IFERROR(MAX(_xlfn._xlws.FILTER('Therapy data entry'!$I$6:$CV$6,_xlfn.BYCOL('Therapy data entry'!I165:CV167,_xlfn.LAMBDA(_xlpm.col,MAX(_xlpm.col)&gt;0)))),0)&gt;F165,
"Therapy entered after discharge date",
IF(IFERROR(MIN(_xlfn._xlws.FILTER('Therapy data entry'!$I$6:$CV$6,_xlfn.BYCOL('Therapy data entry'!I165:CV167,_xlfn.LAMBDA(_xlpm.col,MAX(_xlpm.col)&gt;0)))),"")&lt; VALUE(M165),
"Therapy cannot be entered before admission date",
""
)
))</f>
        <v/>
      </c>
      <c r="R165" s="36"/>
      <c r="S165" s="46"/>
      <c r="T165" s="109" t="str">
        <f>IF(OR(H165=0,F165=""),"", IFERROR(MATCH(9.99999999999999E+307, 'Therapy data entry'!I165:CV167, 1) - 1, ""))</f>
        <v/>
      </c>
      <c r="U165" s="37"/>
      <c r="V165" s="36"/>
      <c r="W165" s="55"/>
    </row>
    <row r="166" spans="1:23" ht="17.25" thickBot="1" x14ac:dyDescent="0.35">
      <c r="A166" s="227"/>
      <c r="B166" s="54" t="str">
        <f>IF('Therapy data entry'!B164="","",'Therapy data entry'!B164)</f>
        <v/>
      </c>
      <c r="C166" s="230"/>
      <c r="D166" s="49" t="s">
        <v>52</v>
      </c>
      <c r="E166" s="72" t="str">
        <f>IF('Therapy data entry'!G166="","",'Therapy data entry'!G166)</f>
        <v>No</v>
      </c>
      <c r="F166" s="77" t="str">
        <f>IF((E166="Yes"),'Therapy data entry'!E163,"")</f>
        <v/>
      </c>
      <c r="G166" s="75" t="str">
        <f t="shared" ref="G166" si="315">IF(V166="","Yes","No")</f>
        <v>Yes</v>
      </c>
      <c r="H166" s="49" cm="1">
        <f t="array" ref="H166">SUM(--(_xlfn.BYCOL('Therapy data entry'!I166:CV168, _xlfn.LAMBDA(_xlpm.col, MAX(_xlpm.col) &gt; 0))))</f>
        <v>0</v>
      </c>
      <c r="I166" s="49">
        <f>SUM('Therapy data entry'!I166:CV168)</f>
        <v>0</v>
      </c>
      <c r="J166" s="49">
        <f>SUM('Therapy data entry'!I167:XFD167)</f>
        <v>0</v>
      </c>
      <c r="K166" s="49">
        <f>SUM('Therapy data entry'!I168:XFD168)</f>
        <v>0</v>
      </c>
      <c r="L166" s="51" t="e">
        <f t="shared" ref="L166" si="316">IF(AND((E166="Yes"),NOT(F166=""),G166="Yes",Q166="", R166=""),"Yes",IF(AND((E166="No"),F166="",Q166="", R166=""),"Yes","No because "))</f>
        <v>#VALUE!</v>
      </c>
      <c r="M166" s="33" t="e">
        <f t="shared" ref="M166" si="317">DAY(C163)&amp;"/"&amp;MONTH(C163)&amp;"/"&amp;YEAR(C163)</f>
        <v>#VALUE!</v>
      </c>
      <c r="N166" s="34" t="str">
        <f t="shared" ref="N166" si="318">IF(F166="","",F166-M166+1)</f>
        <v/>
      </c>
      <c r="O166" s="49" t="e">
        <f t="shared" ref="O166" si="319">IF(NOT(R166=""),R166,IF(NOT(Q166=""),Q166,IF(NOT(G166="Yes"),"Days therapy received outside therapy timeframe",IF(NOT(OR(E166="Yes",E166="No")),"Data not entered yet",""))))</f>
        <v>#VALUE!</v>
      </c>
      <c r="P166" s="52"/>
      <c r="Q166" s="107" t="e">
        <f>IF(N166&lt;H166,"Too many therapy days entered",
IF(IFERROR(MAX(_xlfn._xlws.FILTER('Therapy data entry'!$I$6:$CV$6,_xlfn.BYCOL('Therapy data entry'!I166:CV168,_xlfn.LAMBDA(_xlpm.col,MAX(_xlpm.col)&gt;0)))),0)&gt;F166,
"Therapy entered after discharge date",
IF(IFERROR(MIN(_xlfn._xlws.FILTER('Therapy data entry'!$I$6:$CV$6,_xlfn.BYCOL('Therapy data entry'!I166:CV168,_xlfn.LAMBDA(_xlpm.col,MAX(_xlpm.col)&gt;0)))),"")&lt; VALUE(M166),
"Therapy cannot be entered before admission date",
""
)
))</f>
        <v>#VALUE!</v>
      </c>
      <c r="R166" s="53" t="str">
        <f t="shared" ref="R166" si="320">IF(AND((OR(E166="",E166="No")),F166="",H166=0,I166=0),"", IF(AND(E166="Yes",NOT(F166="")),"","Eligibility for therapy and therapy days/end date not consistent"))</f>
        <v/>
      </c>
      <c r="S166" s="46">
        <f>'Therapy data entry'!$I$6</f>
        <v>45566</v>
      </c>
      <c r="T166" s="109" t="str">
        <f>IF(OR(H166=0,F166=""),"", IFERROR(MATCH(9.99999999999999E+307, 'Therapy data entry'!I166:CV168, 1) - 1, ""))</f>
        <v/>
      </c>
      <c r="U166" s="37" t="str">
        <f t="shared" ref="U166" si="321">IF(T166="","",S166+T166)</f>
        <v/>
      </c>
      <c r="V166" s="36" t="str">
        <f t="shared" ref="V166" si="322">IF(U166="","",IF(U166&gt;F166,"Date therapy given outside therapy timeframe",""))</f>
        <v/>
      </c>
      <c r="W166" s="56" t="str">
        <f>IF('Therapy data entry'!AK166="","",'Therapy data entry'!AK166)</f>
        <v/>
      </c>
    </row>
    <row r="167" spans="1:23" ht="17.25" hidden="1" thickBot="1" x14ac:dyDescent="0.35">
      <c r="A167" s="227"/>
      <c r="B167" s="44"/>
      <c r="C167" s="230"/>
      <c r="D167" s="49"/>
      <c r="E167" s="72"/>
      <c r="F167" s="77"/>
      <c r="G167" s="75"/>
      <c r="H167" s="49" cm="1">
        <f t="array" ref="H167">SUM(--(_xlfn.BYCOL('Therapy data entry'!I167:CV169, _xlfn.LAMBDA(_xlpm.col, MAX(_xlpm.col) &gt; 0))))</f>
        <v>0</v>
      </c>
      <c r="I167" s="49">
        <f>SUM('Therapy data entry'!I167:CV169)</f>
        <v>0</v>
      </c>
      <c r="J167" s="49"/>
      <c r="K167" s="49"/>
      <c r="L167" s="51"/>
      <c r="M167" s="50"/>
      <c r="N167" s="34"/>
      <c r="O167" s="49"/>
      <c r="P167" s="52"/>
      <c r="Q167" s="107" t="str">
        <f>IF(N167&lt;H167,"Too many therapy days entered",
IF(IFERROR(MAX(_xlfn._xlws.FILTER('Therapy data entry'!$I$6:$CV$6,_xlfn.BYCOL('Therapy data entry'!I167:CV169,_xlfn.LAMBDA(_xlpm.col,MAX(_xlpm.col)&gt;0)))),0)&gt;F167,
"Therapy entered after discharge date",
IF(IFERROR(MIN(_xlfn._xlws.FILTER('Therapy data entry'!$I$6:$CV$6,_xlfn.BYCOL('Therapy data entry'!I167:CV169,_xlfn.LAMBDA(_xlpm.col,MAX(_xlpm.col)&gt;0)))),"")&lt; VALUE(M167),
"Therapy cannot be entered before admission date",
""
)
))</f>
        <v/>
      </c>
      <c r="R167" s="36"/>
      <c r="S167" s="46"/>
      <c r="T167" s="109" t="str">
        <f>IF(OR(H167=0,F167=""),"", IFERROR(MATCH(9.99999999999999E+307, 'Therapy data entry'!I167:CV169, 1) - 1, ""))</f>
        <v/>
      </c>
      <c r="U167" s="37"/>
      <c r="V167" s="36"/>
      <c r="W167" s="56"/>
    </row>
    <row r="168" spans="1:23" ht="17.25" hidden="1" thickBot="1" x14ac:dyDescent="0.35">
      <c r="A168" s="227"/>
      <c r="B168" s="44"/>
      <c r="C168" s="230"/>
      <c r="D168" s="49"/>
      <c r="E168" s="72"/>
      <c r="F168" s="77"/>
      <c r="G168" s="75"/>
      <c r="H168" s="49" cm="1">
        <f t="array" ref="H168">SUM(--(_xlfn.BYCOL('Therapy data entry'!I168:CV170, _xlfn.LAMBDA(_xlpm.col, MAX(_xlpm.col) &gt; 0))))</f>
        <v>0</v>
      </c>
      <c r="I168" s="49">
        <f>SUM('Therapy data entry'!I168:CV170)</f>
        <v>0</v>
      </c>
      <c r="J168" s="49"/>
      <c r="K168" s="49"/>
      <c r="L168" s="51"/>
      <c r="M168" s="50"/>
      <c r="N168" s="34"/>
      <c r="O168" s="49"/>
      <c r="P168" s="52"/>
      <c r="Q168" s="107" t="str">
        <f>IF(N168&lt;H168,"Too many therapy days entered",
IF(IFERROR(MAX(_xlfn._xlws.FILTER('Therapy data entry'!$I$6:$CV$6,_xlfn.BYCOL('Therapy data entry'!I168:CV170,_xlfn.LAMBDA(_xlpm.col,MAX(_xlpm.col)&gt;0)))),0)&gt;F168,
"Therapy entered after discharge date",
IF(IFERROR(MIN(_xlfn._xlws.FILTER('Therapy data entry'!$I$6:$CV$6,_xlfn.BYCOL('Therapy data entry'!I168:CV170,_xlfn.LAMBDA(_xlpm.col,MAX(_xlpm.col)&gt;0)))),"")&lt; VALUE(M168),
"Therapy cannot be entered before admission date",
""
)
))</f>
        <v/>
      </c>
      <c r="R168" s="36"/>
      <c r="S168" s="46"/>
      <c r="T168" s="109" t="str">
        <f>IF(OR(H168=0,F168=""),"", IFERROR(MATCH(9.99999999999999E+307, 'Therapy data entry'!I168:CV170, 1) - 1, ""))</f>
        <v/>
      </c>
      <c r="U168" s="37"/>
      <c r="V168" s="36"/>
      <c r="W168" s="56"/>
    </row>
    <row r="169" spans="1:23" ht="17.25" thickBot="1" x14ac:dyDescent="0.35">
      <c r="A169" s="227"/>
      <c r="B169" s="31" t="s">
        <v>21</v>
      </c>
      <c r="C169" s="230"/>
      <c r="D169" s="38" t="s">
        <v>53</v>
      </c>
      <c r="E169" s="73" t="str">
        <f>IF('Therapy data entry'!G169="","",'Therapy data entry'!G169)</f>
        <v>No</v>
      </c>
      <c r="F169" s="78" t="str">
        <f>IF((E169="Yes"),'Therapy data entry'!E163,"")</f>
        <v/>
      </c>
      <c r="G169" s="76" t="str">
        <f t="shared" ref="G169" si="323">IF(V169="","Yes","No")</f>
        <v>Yes</v>
      </c>
      <c r="H169" s="38" cm="1">
        <f t="array" ref="H169">SUM(--(_xlfn.BYCOL('Therapy data entry'!I169:CV171, _xlfn.LAMBDA(_xlpm.col, MAX(_xlpm.col) &gt; 0))))</f>
        <v>0</v>
      </c>
      <c r="I169" s="38">
        <f>SUM('Therapy data entry'!I169:CV171)</f>
        <v>0</v>
      </c>
      <c r="J169" s="38">
        <f>SUM('Therapy data entry'!I170:XFD170)</f>
        <v>0</v>
      </c>
      <c r="K169" s="38">
        <f>SUM('Therapy data entry'!I171:XFD171)</f>
        <v>0</v>
      </c>
      <c r="L169" s="69" t="e">
        <f t="shared" ref="L169" si="324">IF(AND((E169="Yes"),NOT(F169=""),G169="Yes",Q169="", R169=""),"Yes",IF(AND((E169="No"),F169="",Q169="", R169=""),"Yes","No because "))</f>
        <v>#VALUE!</v>
      </c>
      <c r="M169" s="33" t="e">
        <f t="shared" ref="M169" si="325">DAY(C163)&amp;"/"&amp;MONTH(C163)&amp;"/"&amp;YEAR(C163)</f>
        <v>#VALUE!</v>
      </c>
      <c r="N169" s="34" t="str">
        <f t="shared" ref="N169" si="326">IF(F169="","",F169-M169+1)</f>
        <v/>
      </c>
      <c r="O169" s="38" t="e">
        <f t="shared" ref="O169" si="327">IF(NOT(R169=""),R169,IF(NOT(Q169=""),Q169,IF(NOT(G169="Yes"),"Days therapy received outside therapy timeframe",IF(NOT(OR(E169="Yes",E169="No")),"Data not entered yet",""))))</f>
        <v>#VALUE!</v>
      </c>
      <c r="P169" s="39"/>
      <c r="Q169" s="107" t="e">
        <f>IF(N169&lt;H169,"Too many therapy days entered",
IF(IFERROR(MAX(_xlfn._xlws.FILTER('Therapy data entry'!$I$6:$CV$6,_xlfn.BYCOL('Therapy data entry'!I169:CV171,_xlfn.LAMBDA(_xlpm.col,MAX(_xlpm.col)&gt;0)))),0)&gt;F169,
"Therapy entered after discharge date",
IF(IFERROR(MIN(_xlfn._xlws.FILTER('Therapy data entry'!$I$6:$CV$6,_xlfn.BYCOL('Therapy data entry'!I169:CV171,_xlfn.LAMBDA(_xlpm.col,MAX(_xlpm.col)&gt;0)))),"")&lt; VALUE(M169),
"Therapy cannot be entered before admission date",
""
)
))</f>
        <v>#VALUE!</v>
      </c>
      <c r="R169" s="36" t="str">
        <f t="shared" ref="R169" si="328">IF(AND((OR(E169="",E169="No")),F169="",H169=0,I169=0),"", IF(AND(E169="Yes",NOT(F169="")),"","Eligibility for therapy and therapy days/end date not consistent"))</f>
        <v/>
      </c>
      <c r="S169" s="46">
        <f>'Therapy data entry'!$I$6</f>
        <v>45566</v>
      </c>
      <c r="T169" s="109" t="str">
        <f>IF(OR(H169=0,F169=""),"", IFERROR(MATCH(9.99999999999999E+307, 'Therapy data entry'!I169:CV171, 1) - 1, ""))</f>
        <v/>
      </c>
      <c r="U169" s="37" t="str">
        <f t="shared" ref="U169" si="329">IF(T169="","",S169+T169)</f>
        <v/>
      </c>
      <c r="V169" s="36" t="str">
        <f t="shared" ref="V169" si="330">IF(U169="","",IF(U169&gt;F169,"Date therapy given outside therapy timeframe",""))</f>
        <v/>
      </c>
      <c r="W169" s="57" t="str">
        <f>IF('Therapy data entry'!AK169="","",'Therapy data entry'!AK169)</f>
        <v/>
      </c>
    </row>
    <row r="170" spans="1:23" ht="17.25" hidden="1" thickBot="1" x14ac:dyDescent="0.35">
      <c r="A170" s="227"/>
      <c r="B170" s="31"/>
      <c r="C170" s="230"/>
      <c r="D170" s="38"/>
      <c r="E170" s="73"/>
      <c r="F170" s="78"/>
      <c r="G170" s="76"/>
      <c r="H170" s="38" cm="1">
        <f t="array" ref="H170">SUM(--(_xlfn.BYCOL('Therapy data entry'!I170:CV172, _xlfn.LAMBDA(_xlpm.col, MAX(_xlpm.col) &gt; 0))))</f>
        <v>0</v>
      </c>
      <c r="I170" s="38">
        <f>SUM('Therapy data entry'!I170:CV172)</f>
        <v>0</v>
      </c>
      <c r="J170" s="38"/>
      <c r="K170" s="38"/>
      <c r="L170" s="69"/>
      <c r="M170" s="33"/>
      <c r="N170" s="34"/>
      <c r="O170" s="38"/>
      <c r="P170" s="39"/>
      <c r="Q170" s="107" t="str">
        <f>IF(N170&lt;H170,"Too many therapy days entered",
IF(IFERROR(MAX(_xlfn._xlws.FILTER('Therapy data entry'!$I$6:$CV$6,_xlfn.BYCOL('Therapy data entry'!I170:CV172,_xlfn.LAMBDA(_xlpm.col,MAX(_xlpm.col)&gt;0)))),0)&gt;F170,
"Therapy entered after discharge date",
IF(IFERROR(MIN(_xlfn._xlws.FILTER('Therapy data entry'!$I$6:$CV$6,_xlfn.BYCOL('Therapy data entry'!I170:CV172,_xlfn.LAMBDA(_xlpm.col,MAX(_xlpm.col)&gt;0)))),"")&lt; VALUE(M170),
"Therapy cannot be entered before admission date",
""
)
))</f>
        <v/>
      </c>
      <c r="R170" s="36"/>
      <c r="S170" s="46"/>
      <c r="T170" s="109" t="str">
        <f>IF(OR(H170=0,F170=""),"", IFERROR(MATCH(9.99999999999999E+307, 'Therapy data entry'!I170:CV172, 1) - 1, ""))</f>
        <v/>
      </c>
      <c r="U170" s="37"/>
      <c r="V170" s="36"/>
      <c r="W170" s="57"/>
    </row>
    <row r="171" spans="1:23" ht="17.25" hidden="1" thickBot="1" x14ac:dyDescent="0.35">
      <c r="A171" s="227"/>
      <c r="B171" s="31"/>
      <c r="C171" s="230"/>
      <c r="D171" s="38"/>
      <c r="E171" s="73"/>
      <c r="F171" s="78"/>
      <c r="G171" s="76"/>
      <c r="H171" s="38" cm="1">
        <f t="array" ref="H171">SUM(--(_xlfn.BYCOL('Therapy data entry'!I171:CV173, _xlfn.LAMBDA(_xlpm.col, MAX(_xlpm.col) &gt; 0))))</f>
        <v>0</v>
      </c>
      <c r="I171" s="38">
        <f>SUM('Therapy data entry'!I171:CV173)</f>
        <v>0</v>
      </c>
      <c r="J171" s="38"/>
      <c r="K171" s="38"/>
      <c r="L171" s="69"/>
      <c r="M171" s="33"/>
      <c r="N171" s="34"/>
      <c r="O171" s="38"/>
      <c r="P171" s="39"/>
      <c r="Q171" s="107" t="str">
        <f>IF(N171&lt;H171,"Too many therapy days entered",
IF(IFERROR(MAX(_xlfn._xlws.FILTER('Therapy data entry'!$I$6:$CV$6,_xlfn.BYCOL('Therapy data entry'!I171:CV173,_xlfn.LAMBDA(_xlpm.col,MAX(_xlpm.col)&gt;0)))),0)&gt;F171,
"Therapy entered after discharge date",
IF(IFERROR(MIN(_xlfn._xlws.FILTER('Therapy data entry'!$I$6:$CV$6,_xlfn.BYCOL('Therapy data entry'!I171:CV173,_xlfn.LAMBDA(_xlpm.col,MAX(_xlpm.col)&gt;0)))),"")&lt; VALUE(M171),
"Therapy cannot be entered before admission date",
""
)
))</f>
        <v/>
      </c>
      <c r="R171" s="36"/>
      <c r="S171" s="46"/>
      <c r="T171" s="109" t="str">
        <f>IF(OR(H171=0,F171=""),"", IFERROR(MATCH(9.99999999999999E+307, 'Therapy data entry'!I171:CV173, 1) - 1, ""))</f>
        <v/>
      </c>
      <c r="U171" s="37"/>
      <c r="V171" s="36"/>
      <c r="W171" s="57"/>
    </row>
    <row r="172" spans="1:23" ht="17.25" thickBot="1" x14ac:dyDescent="0.35">
      <c r="A172" s="227"/>
      <c r="B172" s="135" t="str">
        <f>IF('Therapy data entry'!B166="","",'Therapy data entry'!B166)</f>
        <v/>
      </c>
      <c r="C172" s="230"/>
      <c r="D172" s="152" t="s">
        <v>54</v>
      </c>
      <c r="E172" s="152" t="str">
        <f>IF('Therapy data entry'!G172="","",'Therapy data entry'!G172)</f>
        <v>No</v>
      </c>
      <c r="F172" s="153" t="str">
        <f>IF((E172="Yes"),'Therapy data entry'!E163,"")</f>
        <v/>
      </c>
      <c r="G172" s="154" t="str">
        <f t="shared" ref="G172" si="331">IF(V172="","Yes","No")</f>
        <v>Yes</v>
      </c>
      <c r="H172" s="70" cm="1">
        <f t="array" ref="H172">SUM(--(_xlfn.BYCOL('Therapy data entry'!I172:CV174, _xlfn.LAMBDA(_xlpm.col, MAX(_xlpm.col) &gt; 0))))</f>
        <v>0</v>
      </c>
      <c r="I172" s="70">
        <f>SUM('Therapy data entry'!I172:CV174)</f>
        <v>0</v>
      </c>
      <c r="J172" s="152">
        <f>SUM('Therapy data entry'!I173:XFD173)</f>
        <v>0</v>
      </c>
      <c r="K172" s="152">
        <f>SUM('Therapy data entry'!I174:XFD174)</f>
        <v>0</v>
      </c>
      <c r="L172" s="155" t="e">
        <f t="shared" ref="L172" si="332">IF(AND((E172="Yes"),NOT(F172=""),G172="Yes",Q172="", R172=""),"Yes",IF(AND((E172="No"),F172="",Q172="", R172=""),"Yes","No because "))</f>
        <v>#VALUE!</v>
      </c>
      <c r="M172" s="156" t="e">
        <f t="shared" ref="M172" si="333">DAY(C163)&amp;"/"&amp;MONTH(C163)&amp;"/"&amp;YEAR(C163)</f>
        <v>#VALUE!</v>
      </c>
      <c r="N172" s="157" t="str">
        <f t="shared" ref="N172" si="334">IF(F172="","",F172-M172+1)</f>
        <v/>
      </c>
      <c r="O172" s="158" t="e">
        <f t="shared" ref="O172" si="335">IF(NOT(R172=""),R172,IF(NOT(Q172=""),Q172,IF(NOT(G172="Yes"),"Days therapy received outside therapy timeframe",IF(NOT(OR(E172="Yes",E172="No")),"Data not entered yet",""))))</f>
        <v>#VALUE!</v>
      </c>
      <c r="P172" s="164"/>
      <c r="Q172" s="107" t="e">
        <f>IF(N172&lt;H172,"Too many therapy days entered",
IF(IFERROR(MAX(_xlfn._xlws.FILTER('Therapy data entry'!$I$6:$CV$6,_xlfn.BYCOL('Therapy data entry'!I172:CV174,_xlfn.LAMBDA(_xlpm.col,MAX(_xlpm.col)&gt;0)))),0)&gt;F172,
"Therapy entered after discharge date",
IF(IFERROR(MIN(_xlfn._xlws.FILTER('Therapy data entry'!$I$6:$CV$6,_xlfn.BYCOL('Therapy data entry'!I172:CV174,_xlfn.LAMBDA(_xlpm.col,MAX(_xlpm.col)&gt;0)))),"")&lt; VALUE(M172),
"Therapy cannot be entered before admission date",
""
)
))</f>
        <v>#VALUE!</v>
      </c>
      <c r="R172" s="159" t="str">
        <f t="shared" ref="R172" si="336">IF(AND((OR(E172="",E172="No")),F172="",H172=0,I172=0),"", IF(AND(E172="Yes",NOT(F172="")),"","Eligibility for therapy and therapy days/end date not consistent"))</f>
        <v/>
      </c>
      <c r="S172" s="160">
        <f>'Therapy data entry'!$I$6</f>
        <v>45566</v>
      </c>
      <c r="T172" s="109" t="str">
        <f>IF(OR(H172=0,F172=""),"", IFERROR(MATCH(9.99999999999999E+307, 'Therapy data entry'!I172:CV174, 1) - 1, ""))</f>
        <v/>
      </c>
      <c r="U172" s="159" t="str">
        <f t="shared" ref="U172" si="337">IF(T172="","",S172+T172)</f>
        <v/>
      </c>
      <c r="V172" s="159" t="str">
        <f t="shared" ref="V172" si="338">IF(U172="","",IF(U172&gt;F172,"Date therapy given outside therapy timeframe",""))</f>
        <v/>
      </c>
      <c r="W172" s="161"/>
    </row>
    <row r="173" spans="1:23" ht="17.25" hidden="1" thickBot="1" x14ac:dyDescent="0.35">
      <c r="A173" s="227"/>
      <c r="B173" s="151"/>
      <c r="C173" s="230"/>
      <c r="D173" s="145"/>
      <c r="E173" s="145"/>
      <c r="F173" s="146"/>
      <c r="G173" s="147"/>
      <c r="H173" s="181" cm="1">
        <f t="array" ref="H173">SUM(--(_xlfn.BYCOL('Therapy data entry'!I173:CV175, _xlfn.LAMBDA(_xlpm.col, MAX(_xlpm.col) &gt; 0))))</f>
        <v>0</v>
      </c>
      <c r="I173" s="181">
        <f>SUM('Therapy data entry'!I173:CV175)</f>
        <v>0</v>
      </c>
      <c r="J173" s="145"/>
      <c r="K173" s="145"/>
      <c r="L173" s="148"/>
      <c r="M173" s="149"/>
      <c r="N173" s="34"/>
      <c r="O173" s="150"/>
      <c r="P173" s="148"/>
      <c r="Q173" s="107" t="str">
        <f>IF(N173&lt;H173,"Too many therapy days entered",
IF(IFERROR(MAX(_xlfn._xlws.FILTER('Therapy data entry'!$I$6:$CV$6,_xlfn.BYCOL('Therapy data entry'!I173:CV175,_xlfn.LAMBDA(_xlpm.col,MAX(_xlpm.col)&gt;0)))),0)&gt;F173,
"Therapy entered after discharge date",
IF(IFERROR(MIN(_xlfn._xlws.FILTER('Therapy data entry'!$I$6:$CV$6,_xlfn.BYCOL('Therapy data entry'!I173:CV175,_xlfn.LAMBDA(_xlpm.col,MAX(_xlpm.col)&gt;0)))),"")&lt; VALUE(M173),
"Therapy cannot be entered before admission date",
""
)
))</f>
        <v/>
      </c>
      <c r="R173" s="53"/>
      <c r="S173" s="46"/>
      <c r="T173" s="109" t="str">
        <f>IF(OR(H173=0,F173=""),"", IFERROR(MATCH(9.99999999999999E+307, 'Therapy data entry'!I173:CV175, 1) - 1, ""))</f>
        <v/>
      </c>
      <c r="U173" s="53"/>
      <c r="V173" s="53"/>
      <c r="W173" s="163"/>
    </row>
    <row r="174" spans="1:23" ht="17.25" hidden="1" thickBot="1" x14ac:dyDescent="0.35">
      <c r="A174" s="228"/>
      <c r="B174" s="162"/>
      <c r="C174" s="231"/>
      <c r="D174" s="65"/>
      <c r="E174" s="65"/>
      <c r="F174" s="79"/>
      <c r="G174" s="112"/>
      <c r="H174" s="70" cm="1">
        <f t="array" ref="H174">SUM(--(_xlfn.BYCOL('Therapy data entry'!I174:CV176, _xlfn.LAMBDA(_xlpm.col, MAX(_xlpm.col) &gt; 0))))</f>
        <v>0</v>
      </c>
      <c r="I174" s="70">
        <f>SUM('Therapy data entry'!I174:CV176)</f>
        <v>0</v>
      </c>
      <c r="J174" s="65"/>
      <c r="K174" s="65"/>
      <c r="L174" s="67"/>
      <c r="M174" s="66"/>
      <c r="N174" s="58"/>
      <c r="O174" s="70"/>
      <c r="P174" s="67"/>
      <c r="Q174" s="107" t="str">
        <f>IF(N174&lt;H174,"Too many therapy days entered",
IF(IFERROR(MAX(_xlfn._xlws.FILTER('Therapy data entry'!$I$6:$CV$6,_xlfn.BYCOL('Therapy data entry'!I174:CV176,_xlfn.LAMBDA(_xlpm.col,MAX(_xlpm.col)&gt;0)))),0)&gt;F174,
"Therapy entered after discharge date",
IF(IFERROR(MIN(_xlfn._xlws.FILTER('Therapy data entry'!$I$6:$CV$6,_xlfn.BYCOL('Therapy data entry'!I174:CV176,_xlfn.LAMBDA(_xlpm.col,MAX(_xlpm.col)&gt;0)))),"")&lt; VALUE(M174),
"Therapy cannot be entered before admission date",
""
)
))</f>
        <v/>
      </c>
      <c r="R174" s="59"/>
      <c r="S174" s="60"/>
      <c r="T174" s="109" t="str">
        <f>IF(OR(H174=0,F174=""),"", IFERROR(MATCH(9.99999999999999E+307, 'Therapy data entry'!I174:CV176, 1) - 1, ""))</f>
        <v/>
      </c>
      <c r="U174" s="59"/>
      <c r="V174" s="59"/>
      <c r="W174" s="68"/>
    </row>
    <row r="175" spans="1:23" ht="17.25" thickBot="1" x14ac:dyDescent="0.35">
      <c r="A175" s="226" t="str">
        <f>IF(AND('Therapy data entry'!A175="",'Therapy data entry'!D175=""),"",IF(AND(NOT('Therapy data entry'!D175=""),'Therapy data entry'!A175=""),"SSNAP ID not entered",'Therapy data entry'!A175))</f>
        <v/>
      </c>
      <c r="B175" s="98" t="s">
        <v>17</v>
      </c>
      <c r="C175" s="229" t="str">
        <f>IF('Therapy data entry'!D175="","",'Therapy data entry'!D175)</f>
        <v/>
      </c>
      <c r="D175" s="99" t="s">
        <v>51</v>
      </c>
      <c r="E175" s="100" t="str">
        <f>IF('Therapy data entry'!G175="","",'Therapy data entry'!G175)</f>
        <v>No</v>
      </c>
      <c r="F175" s="101" t="str">
        <f>IF((E175="Yes"),'Therapy data entry'!E175,"")</f>
        <v/>
      </c>
      <c r="G175" s="102" t="str">
        <f t="shared" ref="G175" si="339">IF(V175="","Yes","No")</f>
        <v>Yes</v>
      </c>
      <c r="H175" s="32" cm="1">
        <f t="array" ref="H175">SUM(--(_xlfn.BYCOL('Therapy data entry'!I175:CV177, _xlfn.LAMBDA(_xlpm.col, MAX(_xlpm.col) &gt; 0))))</f>
        <v>0</v>
      </c>
      <c r="I175" s="32">
        <f>SUM('Therapy data entry'!I175:CV177)</f>
        <v>0</v>
      </c>
      <c r="J175" s="99">
        <f>SUM('Therapy data entry'!I176:XFD176)</f>
        <v>0</v>
      </c>
      <c r="K175" s="99">
        <f>SUM('Therapy data entry'!I177:XFD177)</f>
        <v>0</v>
      </c>
      <c r="L175" s="103" t="e">
        <f t="shared" ref="L175" si="340">IF(AND((E175="Yes"),NOT(F175=""),G175="Yes",Q175="", R175=""),"Yes",IF(AND((E175="No"),F175="",Q175="", R175=""),"Yes","No because "))</f>
        <v>#VALUE!</v>
      </c>
      <c r="M175" s="104" t="e">
        <f t="shared" ref="M175" si="341">DAY(C175)&amp;"/"&amp;MONTH(C175)&amp;"/"&amp;YEAR(C175)</f>
        <v>#VALUE!</v>
      </c>
      <c r="N175" s="105" t="str">
        <f t="shared" ref="N175" si="342">IF(F175="","",F175-M175+1)</f>
        <v/>
      </c>
      <c r="O175" s="99" t="e">
        <f t="shared" ref="O175" si="343">IF(NOT(R175=""),R175,IF(NOT(Q175=""),Q175,IF(NOT(G175="Yes"),"Days therapy received outside therapy timeframe",IF(NOT(OR(E175="Yes",E175="No")),"Data not entered yet",""))))</f>
        <v>#VALUE!</v>
      </c>
      <c r="P175" s="106"/>
      <c r="Q175" s="107" t="e">
        <f>IF(N175&lt;H175,"Too many therapy days entered",
IF(IFERROR(MAX(_xlfn._xlws.FILTER('Therapy data entry'!$I$6:$CV$6,_xlfn.BYCOL('Therapy data entry'!I175:CV177,_xlfn.LAMBDA(_xlpm.col,MAX(_xlpm.col)&gt;0)))),0)&gt;F175,
"Therapy entered after discharge date",
IF(IFERROR(MIN(_xlfn._xlws.FILTER('Therapy data entry'!$I$6:$CV$6,_xlfn.BYCOL('Therapy data entry'!I175:CV177,_xlfn.LAMBDA(_xlpm.col,MAX(_xlpm.col)&gt;0)))),"")&lt; VALUE(M175),
"Therapy cannot be entered before admission date",
""
)
))</f>
        <v>#VALUE!</v>
      </c>
      <c r="R175" s="107" t="str">
        <f t="shared" ref="R175" si="344">IF(AND((OR(E175="",E175="No")),F175="",H175=0,I175=0),"", IF(AND(E175="Yes",NOT(F175="")),"","Eligibility for therapy and therapy days/end date not consistent"))</f>
        <v/>
      </c>
      <c r="S175" s="108">
        <f>'Therapy data entry'!$I$6</f>
        <v>45566</v>
      </c>
      <c r="T175" s="109" t="str">
        <f>IF(OR(H175=0,F175=""),"", IFERROR(MATCH(9.99999999999999E+307, 'Therapy data entry'!I175:CV177, 1) - 1, ""))</f>
        <v/>
      </c>
      <c r="U175" s="110" t="str">
        <f t="shared" ref="U175" si="345">IF(T175="","",S175+T175)</f>
        <v/>
      </c>
      <c r="V175" s="107" t="str">
        <f t="shared" ref="V175" si="346">IF(U175="","",IF(U175&gt;F175,"Date therapy given outside therapy timeframe",""))</f>
        <v/>
      </c>
      <c r="W175" s="111" t="str">
        <f>IF('Therapy data entry'!AK175="","",'Therapy data entry'!AK175)</f>
        <v/>
      </c>
    </row>
    <row r="176" spans="1:23" ht="17.25" hidden="1" thickBot="1" x14ac:dyDescent="0.35">
      <c r="A176" s="227"/>
      <c r="B176" s="31"/>
      <c r="C176" s="230"/>
      <c r="D176" s="32"/>
      <c r="E176" s="71"/>
      <c r="F176" s="45"/>
      <c r="G176" s="74"/>
      <c r="H176" s="32" cm="1">
        <f t="array" ref="H176">SUM(--(_xlfn.BYCOL('Therapy data entry'!I176:CV178, _xlfn.LAMBDA(_xlpm.col, MAX(_xlpm.col) &gt; 0))))</f>
        <v>0</v>
      </c>
      <c r="I176" s="32">
        <f>SUM('Therapy data entry'!I176:CV178)</f>
        <v>0</v>
      </c>
      <c r="J176" s="32"/>
      <c r="K176" s="32"/>
      <c r="L176" s="47"/>
      <c r="M176" s="33"/>
      <c r="N176" s="34"/>
      <c r="O176" s="32"/>
      <c r="P176" s="35"/>
      <c r="Q176" s="107" t="str">
        <f>IF(N176&lt;H176,"Too many therapy days entered",
IF(IFERROR(MAX(_xlfn._xlws.FILTER('Therapy data entry'!$I$6:$CV$6,_xlfn.BYCOL('Therapy data entry'!I176:CV178,_xlfn.LAMBDA(_xlpm.col,MAX(_xlpm.col)&gt;0)))),0)&gt;F176,
"Therapy entered after discharge date",
IF(IFERROR(MIN(_xlfn._xlws.FILTER('Therapy data entry'!$I$6:$CV$6,_xlfn.BYCOL('Therapy data entry'!I176:CV178,_xlfn.LAMBDA(_xlpm.col,MAX(_xlpm.col)&gt;0)))),"")&lt; VALUE(M176),
"Therapy cannot be entered before admission date",
""
)
))</f>
        <v/>
      </c>
      <c r="R176" s="36"/>
      <c r="S176" s="46"/>
      <c r="T176" s="109" t="str">
        <f>IF(OR(H176=0,F176=""),"", IFERROR(MATCH(9.99999999999999E+307, 'Therapy data entry'!I176:CV178, 1) - 1, ""))</f>
        <v/>
      </c>
      <c r="U176" s="37"/>
      <c r="V176" s="36"/>
      <c r="W176" s="55"/>
    </row>
    <row r="177" spans="1:23" ht="17.25" hidden="1" thickBot="1" x14ac:dyDescent="0.35">
      <c r="A177" s="227"/>
      <c r="B177" s="31"/>
      <c r="C177" s="230"/>
      <c r="D177" s="32"/>
      <c r="E177" s="71"/>
      <c r="F177" s="45"/>
      <c r="G177" s="74"/>
      <c r="H177" s="32" cm="1">
        <f t="array" ref="H177">SUM(--(_xlfn.BYCOL('Therapy data entry'!I177:CV179, _xlfn.LAMBDA(_xlpm.col, MAX(_xlpm.col) &gt; 0))))</f>
        <v>0</v>
      </c>
      <c r="I177" s="32">
        <f>SUM('Therapy data entry'!I177:CV179)</f>
        <v>0</v>
      </c>
      <c r="J177" s="32"/>
      <c r="K177" s="32"/>
      <c r="L177" s="47"/>
      <c r="M177" s="33"/>
      <c r="N177" s="34"/>
      <c r="O177" s="32"/>
      <c r="P177" s="35"/>
      <c r="Q177" s="107" t="str">
        <f>IF(N177&lt;H177,"Too many therapy days entered",
IF(IFERROR(MAX(_xlfn._xlws.FILTER('Therapy data entry'!$I$6:$CV$6,_xlfn.BYCOL('Therapy data entry'!I177:CV179,_xlfn.LAMBDA(_xlpm.col,MAX(_xlpm.col)&gt;0)))),0)&gt;F177,
"Therapy entered after discharge date",
IF(IFERROR(MIN(_xlfn._xlws.FILTER('Therapy data entry'!$I$6:$CV$6,_xlfn.BYCOL('Therapy data entry'!I177:CV179,_xlfn.LAMBDA(_xlpm.col,MAX(_xlpm.col)&gt;0)))),"")&lt; VALUE(M177),
"Therapy cannot be entered before admission date",
""
)
))</f>
        <v/>
      </c>
      <c r="R177" s="36"/>
      <c r="S177" s="46"/>
      <c r="T177" s="109" t="str">
        <f>IF(OR(H177=0,F177=""),"", IFERROR(MATCH(9.99999999999999E+307, 'Therapy data entry'!I177:CV179, 1) - 1, ""))</f>
        <v/>
      </c>
      <c r="U177" s="37"/>
      <c r="V177" s="36"/>
      <c r="W177" s="55"/>
    </row>
    <row r="178" spans="1:23" ht="17.25" thickBot="1" x14ac:dyDescent="0.35">
      <c r="A178" s="227"/>
      <c r="B178" s="54" t="str">
        <f>IF('Therapy data entry'!B176="","",'Therapy data entry'!B176)</f>
        <v/>
      </c>
      <c r="C178" s="230"/>
      <c r="D178" s="49" t="s">
        <v>52</v>
      </c>
      <c r="E178" s="72" t="str">
        <f>IF('Therapy data entry'!G178="","",'Therapy data entry'!G178)</f>
        <v>No</v>
      </c>
      <c r="F178" s="77" t="str">
        <f>IF((E178="Yes"),'Therapy data entry'!E175,"")</f>
        <v/>
      </c>
      <c r="G178" s="75" t="str">
        <f t="shared" ref="G178" si="347">IF(V178="","Yes","No")</f>
        <v>Yes</v>
      </c>
      <c r="H178" s="49" cm="1">
        <f t="array" ref="H178">SUM(--(_xlfn.BYCOL('Therapy data entry'!I178:CV180, _xlfn.LAMBDA(_xlpm.col, MAX(_xlpm.col) &gt; 0))))</f>
        <v>0</v>
      </c>
      <c r="I178" s="49">
        <f>SUM('Therapy data entry'!I178:CV180)</f>
        <v>0</v>
      </c>
      <c r="J178" s="49">
        <f>SUM('Therapy data entry'!I179:XFD179)</f>
        <v>0</v>
      </c>
      <c r="K178" s="49">
        <f>SUM('Therapy data entry'!I180:XFD180)</f>
        <v>0</v>
      </c>
      <c r="L178" s="51" t="e">
        <f t="shared" ref="L178" si="348">IF(AND((E178="Yes"),NOT(F178=""),G178="Yes",Q178="", R178=""),"Yes",IF(AND((E178="No"),F178="",Q178="", R178=""),"Yes","No because "))</f>
        <v>#VALUE!</v>
      </c>
      <c r="M178" s="33" t="e">
        <f t="shared" ref="M178" si="349">DAY(C175)&amp;"/"&amp;MONTH(C175)&amp;"/"&amp;YEAR(C175)</f>
        <v>#VALUE!</v>
      </c>
      <c r="N178" s="34" t="str">
        <f t="shared" ref="N178" si="350">IF(F178="","",F178-M178+1)</f>
        <v/>
      </c>
      <c r="O178" s="49" t="e">
        <f t="shared" ref="O178" si="351">IF(NOT(R178=""),R178,IF(NOT(Q178=""),Q178,IF(NOT(G178="Yes"),"Days therapy received outside therapy timeframe",IF(NOT(OR(E178="Yes",E178="No")),"Data not entered yet",""))))</f>
        <v>#VALUE!</v>
      </c>
      <c r="P178" s="52"/>
      <c r="Q178" s="107" t="e">
        <f>IF(N178&lt;H178,"Too many therapy days entered",
IF(IFERROR(MAX(_xlfn._xlws.FILTER('Therapy data entry'!$I$6:$CV$6,_xlfn.BYCOL('Therapy data entry'!I178:CV180,_xlfn.LAMBDA(_xlpm.col,MAX(_xlpm.col)&gt;0)))),0)&gt;F178,
"Therapy entered after discharge date",
IF(IFERROR(MIN(_xlfn._xlws.FILTER('Therapy data entry'!$I$6:$CV$6,_xlfn.BYCOL('Therapy data entry'!I178:CV180,_xlfn.LAMBDA(_xlpm.col,MAX(_xlpm.col)&gt;0)))),"")&lt; VALUE(M178),
"Therapy cannot be entered before admission date",
""
)
))</f>
        <v>#VALUE!</v>
      </c>
      <c r="R178" s="53" t="str">
        <f t="shared" ref="R178" si="352">IF(AND((OR(E178="",E178="No")),F178="",H178=0,I178=0),"", IF(AND(E178="Yes",NOT(F178="")),"","Eligibility for therapy and therapy days/end date not consistent"))</f>
        <v/>
      </c>
      <c r="S178" s="46">
        <f>'Therapy data entry'!$I$6</f>
        <v>45566</v>
      </c>
      <c r="T178" s="109" t="str">
        <f>IF(OR(H178=0,F178=""),"", IFERROR(MATCH(9.99999999999999E+307, 'Therapy data entry'!I178:CV180, 1) - 1, ""))</f>
        <v/>
      </c>
      <c r="U178" s="37" t="str">
        <f t="shared" ref="U178" si="353">IF(T178="","",S178+T178)</f>
        <v/>
      </c>
      <c r="V178" s="36" t="str">
        <f t="shared" ref="V178" si="354">IF(U178="","",IF(U178&gt;F178,"Date therapy given outside therapy timeframe",""))</f>
        <v/>
      </c>
      <c r="W178" s="56" t="str">
        <f>IF('Therapy data entry'!AK178="","",'Therapy data entry'!AK178)</f>
        <v/>
      </c>
    </row>
    <row r="179" spans="1:23" ht="17.25" hidden="1" thickBot="1" x14ac:dyDescent="0.35">
      <c r="A179" s="227"/>
      <c r="B179" s="44"/>
      <c r="C179" s="230"/>
      <c r="D179" s="49"/>
      <c r="E179" s="72"/>
      <c r="F179" s="77"/>
      <c r="G179" s="75"/>
      <c r="H179" s="49" cm="1">
        <f t="array" ref="H179">SUM(--(_xlfn.BYCOL('Therapy data entry'!I179:CV181, _xlfn.LAMBDA(_xlpm.col, MAX(_xlpm.col) &gt; 0))))</f>
        <v>0</v>
      </c>
      <c r="I179" s="49">
        <f>SUM('Therapy data entry'!I179:CV181)</f>
        <v>0</v>
      </c>
      <c r="J179" s="49"/>
      <c r="K179" s="49"/>
      <c r="L179" s="51"/>
      <c r="M179" s="50"/>
      <c r="N179" s="34"/>
      <c r="O179" s="49"/>
      <c r="P179" s="52"/>
      <c r="Q179" s="107" t="str">
        <f>IF(N179&lt;H179,"Too many therapy days entered",
IF(IFERROR(MAX(_xlfn._xlws.FILTER('Therapy data entry'!$I$6:$CV$6,_xlfn.BYCOL('Therapy data entry'!I179:CV181,_xlfn.LAMBDA(_xlpm.col,MAX(_xlpm.col)&gt;0)))),0)&gt;F179,
"Therapy entered after discharge date",
IF(IFERROR(MIN(_xlfn._xlws.FILTER('Therapy data entry'!$I$6:$CV$6,_xlfn.BYCOL('Therapy data entry'!I179:CV181,_xlfn.LAMBDA(_xlpm.col,MAX(_xlpm.col)&gt;0)))),"")&lt; VALUE(M179),
"Therapy cannot be entered before admission date",
""
)
))</f>
        <v/>
      </c>
      <c r="R179" s="36"/>
      <c r="S179" s="46"/>
      <c r="T179" s="109" t="str">
        <f>IF(OR(H179=0,F179=""),"", IFERROR(MATCH(9.99999999999999E+307, 'Therapy data entry'!I179:CV181, 1) - 1, ""))</f>
        <v/>
      </c>
      <c r="U179" s="37"/>
      <c r="V179" s="36"/>
      <c r="W179" s="56"/>
    </row>
    <row r="180" spans="1:23" ht="17.25" hidden="1" thickBot="1" x14ac:dyDescent="0.35">
      <c r="A180" s="227"/>
      <c r="B180" s="44"/>
      <c r="C180" s="230"/>
      <c r="D180" s="49"/>
      <c r="E180" s="72"/>
      <c r="F180" s="77"/>
      <c r="G180" s="75"/>
      <c r="H180" s="49" cm="1">
        <f t="array" ref="H180">SUM(--(_xlfn.BYCOL('Therapy data entry'!I180:CV182, _xlfn.LAMBDA(_xlpm.col, MAX(_xlpm.col) &gt; 0))))</f>
        <v>0</v>
      </c>
      <c r="I180" s="49">
        <f>SUM('Therapy data entry'!I180:CV182)</f>
        <v>0</v>
      </c>
      <c r="J180" s="49"/>
      <c r="K180" s="49"/>
      <c r="L180" s="51"/>
      <c r="M180" s="50"/>
      <c r="N180" s="34"/>
      <c r="O180" s="49"/>
      <c r="P180" s="52"/>
      <c r="Q180" s="107" t="str">
        <f>IF(N180&lt;H180,"Too many therapy days entered",
IF(IFERROR(MAX(_xlfn._xlws.FILTER('Therapy data entry'!$I$6:$CV$6,_xlfn.BYCOL('Therapy data entry'!I180:CV182,_xlfn.LAMBDA(_xlpm.col,MAX(_xlpm.col)&gt;0)))),0)&gt;F180,
"Therapy entered after discharge date",
IF(IFERROR(MIN(_xlfn._xlws.FILTER('Therapy data entry'!$I$6:$CV$6,_xlfn.BYCOL('Therapy data entry'!I180:CV182,_xlfn.LAMBDA(_xlpm.col,MAX(_xlpm.col)&gt;0)))),"")&lt; VALUE(M180),
"Therapy cannot be entered before admission date",
""
)
))</f>
        <v/>
      </c>
      <c r="R180" s="36"/>
      <c r="S180" s="46"/>
      <c r="T180" s="109" t="str">
        <f>IF(OR(H180=0,F180=""),"", IFERROR(MATCH(9.99999999999999E+307, 'Therapy data entry'!I180:CV182, 1) - 1, ""))</f>
        <v/>
      </c>
      <c r="U180" s="37"/>
      <c r="V180" s="36"/>
      <c r="W180" s="56"/>
    </row>
    <row r="181" spans="1:23" ht="17.25" thickBot="1" x14ac:dyDescent="0.35">
      <c r="A181" s="227"/>
      <c r="B181" s="31" t="s">
        <v>21</v>
      </c>
      <c r="C181" s="230"/>
      <c r="D181" s="38" t="s">
        <v>53</v>
      </c>
      <c r="E181" s="73" t="str">
        <f>IF('Therapy data entry'!G181="","",'Therapy data entry'!G181)</f>
        <v>No</v>
      </c>
      <c r="F181" s="78" t="str">
        <f>IF((E181="Yes"),'Therapy data entry'!E175,"")</f>
        <v/>
      </c>
      <c r="G181" s="76" t="str">
        <f t="shared" ref="G181" si="355">IF(V181="","Yes","No")</f>
        <v>Yes</v>
      </c>
      <c r="H181" s="38" cm="1">
        <f t="array" ref="H181">SUM(--(_xlfn.BYCOL('Therapy data entry'!I181:CV183, _xlfn.LAMBDA(_xlpm.col, MAX(_xlpm.col) &gt; 0))))</f>
        <v>0</v>
      </c>
      <c r="I181" s="38">
        <f>SUM('Therapy data entry'!I181:CV183)</f>
        <v>0</v>
      </c>
      <c r="J181" s="38">
        <f>SUM('Therapy data entry'!I182:XFD182)</f>
        <v>0</v>
      </c>
      <c r="K181" s="38">
        <f>SUM('Therapy data entry'!I183:XFD183)</f>
        <v>0</v>
      </c>
      <c r="L181" s="69" t="e">
        <f t="shared" ref="L181" si="356">IF(AND((E181="Yes"),NOT(F181=""),G181="Yes",Q181="", R181=""),"Yes",IF(AND((E181="No"),F181="",Q181="", R181=""),"Yes","No because "))</f>
        <v>#VALUE!</v>
      </c>
      <c r="M181" s="33" t="e">
        <f t="shared" ref="M181" si="357">DAY(C175)&amp;"/"&amp;MONTH(C175)&amp;"/"&amp;YEAR(C175)</f>
        <v>#VALUE!</v>
      </c>
      <c r="N181" s="34" t="str">
        <f t="shared" ref="N181" si="358">IF(F181="","",F181-M181+1)</f>
        <v/>
      </c>
      <c r="O181" s="38" t="e">
        <f t="shared" ref="O181" si="359">IF(NOT(R181=""),R181,IF(NOT(Q181=""),Q181,IF(NOT(G181="Yes"),"Days therapy received outside therapy timeframe",IF(NOT(OR(E181="Yes",E181="No")),"Data not entered yet",""))))</f>
        <v>#VALUE!</v>
      </c>
      <c r="P181" s="39"/>
      <c r="Q181" s="107" t="e">
        <f>IF(N181&lt;H181,"Too many therapy days entered",
IF(IFERROR(MAX(_xlfn._xlws.FILTER('Therapy data entry'!$I$6:$CV$6,_xlfn.BYCOL('Therapy data entry'!I181:CV183,_xlfn.LAMBDA(_xlpm.col,MAX(_xlpm.col)&gt;0)))),0)&gt;F181,
"Therapy entered after discharge date",
IF(IFERROR(MIN(_xlfn._xlws.FILTER('Therapy data entry'!$I$6:$CV$6,_xlfn.BYCOL('Therapy data entry'!I181:CV183,_xlfn.LAMBDA(_xlpm.col,MAX(_xlpm.col)&gt;0)))),"")&lt; VALUE(M181),
"Therapy cannot be entered before admission date",
""
)
))</f>
        <v>#VALUE!</v>
      </c>
      <c r="R181" s="36" t="str">
        <f t="shared" ref="R181" si="360">IF(AND((OR(E181="",E181="No")),F181="",H181=0,I181=0),"", IF(AND(E181="Yes",NOT(F181="")),"","Eligibility for therapy and therapy days/end date not consistent"))</f>
        <v/>
      </c>
      <c r="S181" s="46">
        <f>'Therapy data entry'!$I$6</f>
        <v>45566</v>
      </c>
      <c r="T181" s="109" t="str">
        <f>IF(OR(H181=0,F181=""),"", IFERROR(MATCH(9.99999999999999E+307, 'Therapy data entry'!I181:CV183, 1) - 1, ""))</f>
        <v/>
      </c>
      <c r="U181" s="37" t="str">
        <f t="shared" ref="U181" si="361">IF(T181="","",S181+T181)</f>
        <v/>
      </c>
      <c r="V181" s="36" t="str">
        <f t="shared" ref="V181" si="362">IF(U181="","",IF(U181&gt;F181,"Date therapy given outside therapy timeframe",""))</f>
        <v/>
      </c>
      <c r="W181" s="57" t="str">
        <f>IF('Therapy data entry'!AK181="","",'Therapy data entry'!AK181)</f>
        <v/>
      </c>
    </row>
    <row r="182" spans="1:23" ht="17.25" hidden="1" thickBot="1" x14ac:dyDescent="0.35">
      <c r="A182" s="227"/>
      <c r="B182" s="31"/>
      <c r="C182" s="230"/>
      <c r="D182" s="38"/>
      <c r="E182" s="73"/>
      <c r="F182" s="78"/>
      <c r="G182" s="76"/>
      <c r="H182" s="38" cm="1">
        <f t="array" ref="H182">SUM(--(_xlfn.BYCOL('Therapy data entry'!I182:CV184, _xlfn.LAMBDA(_xlpm.col, MAX(_xlpm.col) &gt; 0))))</f>
        <v>0</v>
      </c>
      <c r="I182" s="38">
        <f>SUM('Therapy data entry'!I182:CV184)</f>
        <v>0</v>
      </c>
      <c r="J182" s="38"/>
      <c r="K182" s="38"/>
      <c r="L182" s="69"/>
      <c r="M182" s="33"/>
      <c r="N182" s="34"/>
      <c r="O182" s="38"/>
      <c r="P182" s="39"/>
      <c r="Q182" s="107" t="str">
        <f>IF(N182&lt;H182,"Too many therapy days entered",
IF(IFERROR(MAX(_xlfn._xlws.FILTER('Therapy data entry'!$I$6:$CV$6,_xlfn.BYCOL('Therapy data entry'!I182:CV184,_xlfn.LAMBDA(_xlpm.col,MAX(_xlpm.col)&gt;0)))),0)&gt;F182,
"Therapy entered after discharge date",
IF(IFERROR(MIN(_xlfn._xlws.FILTER('Therapy data entry'!$I$6:$CV$6,_xlfn.BYCOL('Therapy data entry'!I182:CV184,_xlfn.LAMBDA(_xlpm.col,MAX(_xlpm.col)&gt;0)))),"")&lt; VALUE(M182),
"Therapy cannot be entered before admission date",
""
)
))</f>
        <v/>
      </c>
      <c r="R182" s="36"/>
      <c r="S182" s="46"/>
      <c r="T182" s="109" t="str">
        <f>IF(OR(H182=0,F182=""),"", IFERROR(MATCH(9.99999999999999E+307, 'Therapy data entry'!I182:CV184, 1) - 1, ""))</f>
        <v/>
      </c>
      <c r="U182" s="37"/>
      <c r="V182" s="36"/>
      <c r="W182" s="57"/>
    </row>
    <row r="183" spans="1:23" ht="17.25" hidden="1" thickBot="1" x14ac:dyDescent="0.35">
      <c r="A183" s="227"/>
      <c r="B183" s="31"/>
      <c r="C183" s="230"/>
      <c r="D183" s="38"/>
      <c r="E183" s="73"/>
      <c r="F183" s="78"/>
      <c r="G183" s="76"/>
      <c r="H183" s="38" cm="1">
        <f t="array" ref="H183">SUM(--(_xlfn.BYCOL('Therapy data entry'!I183:CV185, _xlfn.LAMBDA(_xlpm.col, MAX(_xlpm.col) &gt; 0))))</f>
        <v>0</v>
      </c>
      <c r="I183" s="38">
        <f>SUM('Therapy data entry'!I183:CV185)</f>
        <v>0</v>
      </c>
      <c r="J183" s="38"/>
      <c r="K183" s="38"/>
      <c r="L183" s="69"/>
      <c r="M183" s="33"/>
      <c r="N183" s="34"/>
      <c r="O183" s="38"/>
      <c r="P183" s="39"/>
      <c r="Q183" s="107" t="str">
        <f>IF(N183&lt;H183,"Too many therapy days entered",
IF(IFERROR(MAX(_xlfn._xlws.FILTER('Therapy data entry'!$I$6:$CV$6,_xlfn.BYCOL('Therapy data entry'!I183:CV185,_xlfn.LAMBDA(_xlpm.col,MAX(_xlpm.col)&gt;0)))),0)&gt;F183,
"Therapy entered after discharge date",
IF(IFERROR(MIN(_xlfn._xlws.FILTER('Therapy data entry'!$I$6:$CV$6,_xlfn.BYCOL('Therapy data entry'!I183:CV185,_xlfn.LAMBDA(_xlpm.col,MAX(_xlpm.col)&gt;0)))),"")&lt; VALUE(M183),
"Therapy cannot be entered before admission date",
""
)
))</f>
        <v/>
      </c>
      <c r="R183" s="36"/>
      <c r="S183" s="46"/>
      <c r="T183" s="109" t="str">
        <f>IF(OR(H183=0,F183=""),"", IFERROR(MATCH(9.99999999999999E+307, 'Therapy data entry'!I183:CV185, 1) - 1, ""))</f>
        <v/>
      </c>
      <c r="U183" s="37"/>
      <c r="V183" s="36"/>
      <c r="W183" s="57"/>
    </row>
    <row r="184" spans="1:23" ht="17.25" thickBot="1" x14ac:dyDescent="0.35">
      <c r="A184" s="227"/>
      <c r="B184" s="135" t="str">
        <f>IF('Therapy data entry'!B178="","",'Therapy data entry'!B178)</f>
        <v/>
      </c>
      <c r="C184" s="230"/>
      <c r="D184" s="152" t="s">
        <v>54</v>
      </c>
      <c r="E184" s="152" t="str">
        <f>IF('Therapy data entry'!G184="","",'Therapy data entry'!G184)</f>
        <v>No</v>
      </c>
      <c r="F184" s="153" t="str">
        <f>IF((E184="Yes"),'Therapy data entry'!E175,"")</f>
        <v/>
      </c>
      <c r="G184" s="154" t="str">
        <f t="shared" ref="G184" si="363">IF(V184="","Yes","No")</f>
        <v>Yes</v>
      </c>
      <c r="H184" s="70" cm="1">
        <f t="array" ref="H184">SUM(--(_xlfn.BYCOL('Therapy data entry'!I184:CV186, _xlfn.LAMBDA(_xlpm.col, MAX(_xlpm.col) &gt; 0))))</f>
        <v>0</v>
      </c>
      <c r="I184" s="70">
        <f>SUM('Therapy data entry'!I184:CV186)</f>
        <v>0</v>
      </c>
      <c r="J184" s="152">
        <f>SUM('Therapy data entry'!I185:XFD185)</f>
        <v>0</v>
      </c>
      <c r="K184" s="152">
        <f>SUM('Therapy data entry'!I186:XFD186)</f>
        <v>0</v>
      </c>
      <c r="L184" s="155" t="e">
        <f t="shared" ref="L184" si="364">IF(AND((E184="Yes"),NOT(F184=""),G184="Yes",Q184="", R184=""),"Yes",IF(AND((E184="No"),F184="",Q184="", R184=""),"Yes","No because "))</f>
        <v>#VALUE!</v>
      </c>
      <c r="M184" s="156" t="e">
        <f t="shared" ref="M184" si="365">DAY(C175)&amp;"/"&amp;MONTH(C175)&amp;"/"&amp;YEAR(C175)</f>
        <v>#VALUE!</v>
      </c>
      <c r="N184" s="157" t="str">
        <f t="shared" ref="N184" si="366">IF(F184="","",F184-M184+1)</f>
        <v/>
      </c>
      <c r="O184" s="158" t="e">
        <f t="shared" ref="O184" si="367">IF(NOT(R184=""),R184,IF(NOT(Q184=""),Q184,IF(NOT(G184="Yes"),"Days therapy received outside therapy timeframe",IF(NOT(OR(E184="Yes",E184="No")),"Data not entered yet",""))))</f>
        <v>#VALUE!</v>
      </c>
      <c r="P184" s="164"/>
      <c r="Q184" s="107" t="e">
        <f>IF(N184&lt;H184,"Too many therapy days entered",
IF(IFERROR(MAX(_xlfn._xlws.FILTER('Therapy data entry'!$I$6:$CV$6,_xlfn.BYCOL('Therapy data entry'!I184:CV186,_xlfn.LAMBDA(_xlpm.col,MAX(_xlpm.col)&gt;0)))),0)&gt;F184,
"Therapy entered after discharge date",
IF(IFERROR(MIN(_xlfn._xlws.FILTER('Therapy data entry'!$I$6:$CV$6,_xlfn.BYCOL('Therapy data entry'!I184:CV186,_xlfn.LAMBDA(_xlpm.col,MAX(_xlpm.col)&gt;0)))),"")&lt; VALUE(M184),
"Therapy cannot be entered before admission date",
""
)
))</f>
        <v>#VALUE!</v>
      </c>
      <c r="R184" s="159" t="str">
        <f t="shared" ref="R184" si="368">IF(AND((OR(E184="",E184="No")),F184="",H184=0,I184=0),"", IF(AND(E184="Yes",NOT(F184="")),"","Eligibility for therapy and therapy days/end date not consistent"))</f>
        <v/>
      </c>
      <c r="S184" s="160">
        <f>'Therapy data entry'!$I$6</f>
        <v>45566</v>
      </c>
      <c r="T184" s="109" t="str">
        <f>IF(OR(H184=0,F184=""),"", IFERROR(MATCH(9.99999999999999E+307, 'Therapy data entry'!I184:CV186, 1) - 1, ""))</f>
        <v/>
      </c>
      <c r="U184" s="159" t="str">
        <f t="shared" ref="U184" si="369">IF(T184="","",S184+T184)</f>
        <v/>
      </c>
      <c r="V184" s="159" t="str">
        <f t="shared" ref="V184" si="370">IF(U184="","",IF(U184&gt;F184,"Date therapy given outside therapy timeframe",""))</f>
        <v/>
      </c>
      <c r="W184" s="161"/>
    </row>
    <row r="185" spans="1:23" ht="17.25" hidden="1" thickBot="1" x14ac:dyDescent="0.35">
      <c r="A185" s="227"/>
      <c r="B185" s="151"/>
      <c r="C185" s="230"/>
      <c r="D185" s="145"/>
      <c r="E185" s="145"/>
      <c r="F185" s="146"/>
      <c r="G185" s="147"/>
      <c r="H185" s="181" cm="1">
        <f t="array" ref="H185">SUM(--(_xlfn.BYCOL('Therapy data entry'!I185:CV187, _xlfn.LAMBDA(_xlpm.col, MAX(_xlpm.col) &gt; 0))))</f>
        <v>0</v>
      </c>
      <c r="I185" s="181">
        <f>SUM('Therapy data entry'!I185:CV187)</f>
        <v>0</v>
      </c>
      <c r="J185" s="145"/>
      <c r="K185" s="145"/>
      <c r="L185" s="148"/>
      <c r="M185" s="149"/>
      <c r="N185" s="34"/>
      <c r="O185" s="150"/>
      <c r="P185" s="148"/>
      <c r="Q185" s="107" t="str">
        <f>IF(N185&lt;H185,"Too many therapy days entered",
IF(IFERROR(MAX(_xlfn._xlws.FILTER('Therapy data entry'!$I$6:$CV$6,_xlfn.BYCOL('Therapy data entry'!I185:CV187,_xlfn.LAMBDA(_xlpm.col,MAX(_xlpm.col)&gt;0)))),0)&gt;F185,
"Therapy entered after discharge date",
IF(IFERROR(MIN(_xlfn._xlws.FILTER('Therapy data entry'!$I$6:$CV$6,_xlfn.BYCOL('Therapy data entry'!I185:CV187,_xlfn.LAMBDA(_xlpm.col,MAX(_xlpm.col)&gt;0)))),"")&lt; VALUE(M185),
"Therapy cannot be entered before admission date",
""
)
))</f>
        <v/>
      </c>
      <c r="R185" s="53"/>
      <c r="S185" s="46"/>
      <c r="T185" s="109" t="str">
        <f>IF(OR(H185=0,F185=""),"", IFERROR(MATCH(9.99999999999999E+307, 'Therapy data entry'!I185:CV187, 1) - 1, ""))</f>
        <v/>
      </c>
      <c r="U185" s="53"/>
      <c r="V185" s="53"/>
      <c r="W185" s="163"/>
    </row>
    <row r="186" spans="1:23" ht="17.25" hidden="1" thickBot="1" x14ac:dyDescent="0.35">
      <c r="A186" s="228"/>
      <c r="B186" s="162"/>
      <c r="C186" s="231"/>
      <c r="D186" s="65"/>
      <c r="E186" s="65"/>
      <c r="F186" s="79"/>
      <c r="G186" s="112"/>
      <c r="H186" s="70" cm="1">
        <f t="array" ref="H186">SUM(--(_xlfn.BYCOL('Therapy data entry'!I186:CV188, _xlfn.LAMBDA(_xlpm.col, MAX(_xlpm.col) &gt; 0))))</f>
        <v>0</v>
      </c>
      <c r="I186" s="70">
        <f>SUM('Therapy data entry'!I186:CV188)</f>
        <v>0</v>
      </c>
      <c r="J186" s="65"/>
      <c r="K186" s="65"/>
      <c r="L186" s="67"/>
      <c r="M186" s="66"/>
      <c r="N186" s="58"/>
      <c r="O186" s="70"/>
      <c r="P186" s="67"/>
      <c r="Q186" s="107" t="str">
        <f>IF(N186&lt;H186,"Too many therapy days entered",
IF(IFERROR(MAX(_xlfn._xlws.FILTER('Therapy data entry'!$I$6:$CV$6,_xlfn.BYCOL('Therapy data entry'!I186:CV188,_xlfn.LAMBDA(_xlpm.col,MAX(_xlpm.col)&gt;0)))),0)&gt;F186,
"Therapy entered after discharge date",
IF(IFERROR(MIN(_xlfn._xlws.FILTER('Therapy data entry'!$I$6:$CV$6,_xlfn.BYCOL('Therapy data entry'!I186:CV188,_xlfn.LAMBDA(_xlpm.col,MAX(_xlpm.col)&gt;0)))),"")&lt; VALUE(M186),
"Therapy cannot be entered before admission date",
""
)
))</f>
        <v/>
      </c>
      <c r="R186" s="59"/>
      <c r="S186" s="60"/>
      <c r="T186" s="109" t="str">
        <f>IF(OR(H186=0,F186=""),"", IFERROR(MATCH(9.99999999999999E+307, 'Therapy data entry'!I186:CV188, 1) - 1, ""))</f>
        <v/>
      </c>
      <c r="U186" s="59"/>
      <c r="V186" s="59"/>
      <c r="W186" s="68"/>
    </row>
    <row r="187" spans="1:23" ht="17.25" thickBot="1" x14ac:dyDescent="0.35">
      <c r="A187" s="226" t="str">
        <f>IF(AND('Therapy data entry'!A187="",'Therapy data entry'!D187=""),"",IF(AND(NOT('Therapy data entry'!D187=""),'Therapy data entry'!A187=""),"SSNAP ID not entered",'Therapy data entry'!A187))</f>
        <v/>
      </c>
      <c r="B187" s="98" t="s">
        <v>17</v>
      </c>
      <c r="C187" s="229" t="str">
        <f>IF('Therapy data entry'!D187="","",'Therapy data entry'!D187)</f>
        <v/>
      </c>
      <c r="D187" s="99" t="s">
        <v>51</v>
      </c>
      <c r="E187" s="100" t="str">
        <f>IF('Therapy data entry'!G187="","",'Therapy data entry'!G187)</f>
        <v>No</v>
      </c>
      <c r="F187" s="101" t="str">
        <f>IF((E187="Yes"),'Therapy data entry'!E187,"")</f>
        <v/>
      </c>
      <c r="G187" s="102" t="str">
        <f t="shared" ref="G187" si="371">IF(V187="","Yes","No")</f>
        <v>Yes</v>
      </c>
      <c r="H187" s="32" cm="1">
        <f t="array" ref="H187">SUM(--(_xlfn.BYCOL('Therapy data entry'!I187:CV189, _xlfn.LAMBDA(_xlpm.col, MAX(_xlpm.col) &gt; 0))))</f>
        <v>0</v>
      </c>
      <c r="I187" s="32">
        <f>SUM('Therapy data entry'!I187:CV189)</f>
        <v>0</v>
      </c>
      <c r="J187" s="99">
        <f>SUM('Therapy data entry'!I188:XFD188)</f>
        <v>0</v>
      </c>
      <c r="K187" s="99">
        <f>SUM('Therapy data entry'!I189:XFD189)</f>
        <v>0</v>
      </c>
      <c r="L187" s="103" t="e">
        <f t="shared" ref="L187" si="372">IF(AND((E187="Yes"),NOT(F187=""),G187="Yes",Q187="", R187=""),"Yes",IF(AND((E187="No"),F187="",Q187="", R187=""),"Yes","No because "))</f>
        <v>#VALUE!</v>
      </c>
      <c r="M187" s="104" t="e">
        <f t="shared" ref="M187" si="373">DAY(C187)&amp;"/"&amp;MONTH(C187)&amp;"/"&amp;YEAR(C187)</f>
        <v>#VALUE!</v>
      </c>
      <c r="N187" s="105" t="str">
        <f t="shared" ref="N187" si="374">IF(F187="","",F187-M187+1)</f>
        <v/>
      </c>
      <c r="O187" s="99" t="e">
        <f t="shared" ref="O187" si="375">IF(NOT(R187=""),R187,IF(NOT(Q187=""),Q187,IF(NOT(G187="Yes"),"Days therapy received outside therapy timeframe",IF(NOT(OR(E187="Yes",E187="No")),"Data not entered yet",""))))</f>
        <v>#VALUE!</v>
      </c>
      <c r="P187" s="106"/>
      <c r="Q187" s="107" t="e">
        <f>IF(N187&lt;H187,"Too many therapy days entered",
IF(IFERROR(MAX(_xlfn._xlws.FILTER('Therapy data entry'!$I$6:$CV$6,_xlfn.BYCOL('Therapy data entry'!I187:CV189,_xlfn.LAMBDA(_xlpm.col,MAX(_xlpm.col)&gt;0)))),0)&gt;F187,
"Therapy entered after discharge date",
IF(IFERROR(MIN(_xlfn._xlws.FILTER('Therapy data entry'!$I$6:$CV$6,_xlfn.BYCOL('Therapy data entry'!I187:CV189,_xlfn.LAMBDA(_xlpm.col,MAX(_xlpm.col)&gt;0)))),"")&lt; VALUE(M187),
"Therapy cannot be entered before admission date",
""
)
))</f>
        <v>#VALUE!</v>
      </c>
      <c r="R187" s="107" t="str">
        <f t="shared" ref="R187" si="376">IF(AND((OR(E187="",E187="No")),F187="",H187=0,I187=0),"", IF(AND(E187="Yes",NOT(F187="")),"","Eligibility for therapy and therapy days/end date not consistent"))</f>
        <v/>
      </c>
      <c r="S187" s="108">
        <f>'Therapy data entry'!$I$6</f>
        <v>45566</v>
      </c>
      <c r="T187" s="109" t="str">
        <f>IF(OR(H187=0,F187=""),"", IFERROR(MATCH(9.99999999999999E+307, 'Therapy data entry'!I187:CV189, 1) - 1, ""))</f>
        <v/>
      </c>
      <c r="U187" s="110" t="str">
        <f t="shared" ref="U187" si="377">IF(T187="","",S187+T187)</f>
        <v/>
      </c>
      <c r="V187" s="107" t="str">
        <f t="shared" ref="V187" si="378">IF(U187="","",IF(U187&gt;F187,"Date therapy given outside therapy timeframe",""))</f>
        <v/>
      </c>
      <c r="W187" s="111" t="str">
        <f>IF('Therapy data entry'!AK187="","",'Therapy data entry'!AK187)</f>
        <v/>
      </c>
    </row>
    <row r="188" spans="1:23" ht="17.25" hidden="1" thickBot="1" x14ac:dyDescent="0.35">
      <c r="A188" s="227"/>
      <c r="B188" s="31"/>
      <c r="C188" s="230"/>
      <c r="D188" s="32"/>
      <c r="E188" s="71"/>
      <c r="F188" s="45"/>
      <c r="G188" s="74"/>
      <c r="H188" s="32" cm="1">
        <f t="array" ref="H188">SUM(--(_xlfn.BYCOL('Therapy data entry'!I188:CV190, _xlfn.LAMBDA(_xlpm.col, MAX(_xlpm.col) &gt; 0))))</f>
        <v>0</v>
      </c>
      <c r="I188" s="32">
        <f>SUM('Therapy data entry'!I188:CV190)</f>
        <v>0</v>
      </c>
      <c r="J188" s="32"/>
      <c r="K188" s="32"/>
      <c r="L188" s="47"/>
      <c r="M188" s="33"/>
      <c r="N188" s="34"/>
      <c r="O188" s="32"/>
      <c r="P188" s="35"/>
      <c r="Q188" s="107" t="str">
        <f>IF(N188&lt;H188,"Too many therapy days entered",
IF(IFERROR(MAX(_xlfn._xlws.FILTER('Therapy data entry'!$I$6:$CV$6,_xlfn.BYCOL('Therapy data entry'!I188:CV190,_xlfn.LAMBDA(_xlpm.col,MAX(_xlpm.col)&gt;0)))),0)&gt;F188,
"Therapy entered after discharge date",
IF(IFERROR(MIN(_xlfn._xlws.FILTER('Therapy data entry'!$I$6:$CV$6,_xlfn.BYCOL('Therapy data entry'!I188:CV190,_xlfn.LAMBDA(_xlpm.col,MAX(_xlpm.col)&gt;0)))),"")&lt; VALUE(M188),
"Therapy cannot be entered before admission date",
""
)
))</f>
        <v/>
      </c>
      <c r="R188" s="36"/>
      <c r="S188" s="46"/>
      <c r="T188" s="109" t="str">
        <f>IF(OR(H188=0,F188=""),"", IFERROR(MATCH(9.99999999999999E+307, 'Therapy data entry'!I188:CV190, 1) - 1, ""))</f>
        <v/>
      </c>
      <c r="U188" s="37"/>
      <c r="V188" s="36"/>
      <c r="W188" s="55"/>
    </row>
    <row r="189" spans="1:23" ht="17.25" hidden="1" thickBot="1" x14ac:dyDescent="0.35">
      <c r="A189" s="227"/>
      <c r="B189" s="31"/>
      <c r="C189" s="230"/>
      <c r="D189" s="32"/>
      <c r="E189" s="71"/>
      <c r="F189" s="45"/>
      <c r="G189" s="74"/>
      <c r="H189" s="32" cm="1">
        <f t="array" ref="H189">SUM(--(_xlfn.BYCOL('Therapy data entry'!I189:CV191, _xlfn.LAMBDA(_xlpm.col, MAX(_xlpm.col) &gt; 0))))</f>
        <v>0</v>
      </c>
      <c r="I189" s="32">
        <f>SUM('Therapy data entry'!I189:CV191)</f>
        <v>0</v>
      </c>
      <c r="J189" s="32"/>
      <c r="K189" s="32"/>
      <c r="L189" s="47"/>
      <c r="M189" s="33"/>
      <c r="N189" s="34"/>
      <c r="O189" s="32"/>
      <c r="P189" s="35"/>
      <c r="Q189" s="107" t="str">
        <f>IF(N189&lt;H189,"Too many therapy days entered",
IF(IFERROR(MAX(_xlfn._xlws.FILTER('Therapy data entry'!$I$6:$CV$6,_xlfn.BYCOL('Therapy data entry'!I189:CV191,_xlfn.LAMBDA(_xlpm.col,MAX(_xlpm.col)&gt;0)))),0)&gt;F189,
"Therapy entered after discharge date",
IF(IFERROR(MIN(_xlfn._xlws.FILTER('Therapy data entry'!$I$6:$CV$6,_xlfn.BYCOL('Therapy data entry'!I189:CV191,_xlfn.LAMBDA(_xlpm.col,MAX(_xlpm.col)&gt;0)))),"")&lt; VALUE(M189),
"Therapy cannot be entered before admission date",
""
)
))</f>
        <v/>
      </c>
      <c r="R189" s="36"/>
      <c r="S189" s="46"/>
      <c r="T189" s="109" t="str">
        <f>IF(OR(H189=0,F189=""),"", IFERROR(MATCH(9.99999999999999E+307, 'Therapy data entry'!I189:CV191, 1) - 1, ""))</f>
        <v/>
      </c>
      <c r="U189" s="37"/>
      <c r="V189" s="36"/>
      <c r="W189" s="55"/>
    </row>
    <row r="190" spans="1:23" ht="17.25" thickBot="1" x14ac:dyDescent="0.35">
      <c r="A190" s="227"/>
      <c r="B190" s="54" t="str">
        <f>IF('Therapy data entry'!B188="","",'Therapy data entry'!B188)</f>
        <v/>
      </c>
      <c r="C190" s="230"/>
      <c r="D190" s="49" t="s">
        <v>52</v>
      </c>
      <c r="E190" s="72" t="str">
        <f>IF('Therapy data entry'!G190="","",'Therapy data entry'!G190)</f>
        <v>No</v>
      </c>
      <c r="F190" s="77" t="str">
        <f>IF((E190="Yes"),'Therapy data entry'!E187,"")</f>
        <v/>
      </c>
      <c r="G190" s="75" t="str">
        <f t="shared" ref="G190" si="379">IF(V190="","Yes","No")</f>
        <v>Yes</v>
      </c>
      <c r="H190" s="49" cm="1">
        <f t="array" ref="H190">SUM(--(_xlfn.BYCOL('Therapy data entry'!I190:CV192, _xlfn.LAMBDA(_xlpm.col, MAX(_xlpm.col) &gt; 0))))</f>
        <v>0</v>
      </c>
      <c r="I190" s="49">
        <f>SUM('Therapy data entry'!I190:CV192)</f>
        <v>0</v>
      </c>
      <c r="J190" s="49">
        <f>SUM('Therapy data entry'!I191:XFD191)</f>
        <v>0</v>
      </c>
      <c r="K190" s="49">
        <f>SUM('Therapy data entry'!I192:XFD192)</f>
        <v>0</v>
      </c>
      <c r="L190" s="51" t="e">
        <f t="shared" ref="L190" si="380">IF(AND((E190="Yes"),NOT(F190=""),G190="Yes",Q190="", R190=""),"Yes",IF(AND((E190="No"),F190="",Q190="", R190=""),"Yes","No because "))</f>
        <v>#VALUE!</v>
      </c>
      <c r="M190" s="33" t="e">
        <f t="shared" ref="M190" si="381">DAY(C187)&amp;"/"&amp;MONTH(C187)&amp;"/"&amp;YEAR(C187)</f>
        <v>#VALUE!</v>
      </c>
      <c r="N190" s="34" t="str">
        <f t="shared" ref="N190" si="382">IF(F190="","",F190-M190+1)</f>
        <v/>
      </c>
      <c r="O190" s="49" t="e">
        <f t="shared" ref="O190" si="383">IF(NOT(R190=""),R190,IF(NOT(Q190=""),Q190,IF(NOT(G190="Yes"),"Days therapy received outside therapy timeframe",IF(NOT(OR(E190="Yes",E190="No")),"Data not entered yet",""))))</f>
        <v>#VALUE!</v>
      </c>
      <c r="P190" s="52"/>
      <c r="Q190" s="107" t="e">
        <f>IF(N190&lt;H190,"Too many therapy days entered",
IF(IFERROR(MAX(_xlfn._xlws.FILTER('Therapy data entry'!$I$6:$CV$6,_xlfn.BYCOL('Therapy data entry'!I190:CV192,_xlfn.LAMBDA(_xlpm.col,MAX(_xlpm.col)&gt;0)))),0)&gt;F190,
"Therapy entered after discharge date",
IF(IFERROR(MIN(_xlfn._xlws.FILTER('Therapy data entry'!$I$6:$CV$6,_xlfn.BYCOL('Therapy data entry'!I190:CV192,_xlfn.LAMBDA(_xlpm.col,MAX(_xlpm.col)&gt;0)))),"")&lt; VALUE(M190),
"Therapy cannot be entered before admission date",
""
)
))</f>
        <v>#VALUE!</v>
      </c>
      <c r="R190" s="53" t="str">
        <f t="shared" ref="R190" si="384">IF(AND((OR(E190="",E190="No")),F190="",H190=0,I190=0),"", IF(AND(E190="Yes",NOT(F190="")),"","Eligibility for therapy and therapy days/end date not consistent"))</f>
        <v/>
      </c>
      <c r="S190" s="46">
        <f>'Therapy data entry'!$I$6</f>
        <v>45566</v>
      </c>
      <c r="T190" s="109" t="str">
        <f>IF(OR(H190=0,F190=""),"", IFERROR(MATCH(9.99999999999999E+307, 'Therapy data entry'!I190:CV192, 1) - 1, ""))</f>
        <v/>
      </c>
      <c r="U190" s="37" t="str">
        <f t="shared" ref="U190" si="385">IF(T190="","",S190+T190)</f>
        <v/>
      </c>
      <c r="V190" s="36" t="str">
        <f t="shared" ref="V190" si="386">IF(U190="","",IF(U190&gt;F190,"Date therapy given outside therapy timeframe",""))</f>
        <v/>
      </c>
      <c r="W190" s="56" t="str">
        <f>IF('Therapy data entry'!AK190="","",'Therapy data entry'!AK190)</f>
        <v/>
      </c>
    </row>
    <row r="191" spans="1:23" ht="17.25" hidden="1" thickBot="1" x14ac:dyDescent="0.35">
      <c r="A191" s="227"/>
      <c r="B191" s="44"/>
      <c r="C191" s="230"/>
      <c r="D191" s="49"/>
      <c r="E191" s="72"/>
      <c r="F191" s="77"/>
      <c r="G191" s="75"/>
      <c r="H191" s="49" cm="1">
        <f t="array" ref="H191">SUM(--(_xlfn.BYCOL('Therapy data entry'!I191:CV193, _xlfn.LAMBDA(_xlpm.col, MAX(_xlpm.col) &gt; 0))))</f>
        <v>0</v>
      </c>
      <c r="I191" s="49">
        <f>SUM('Therapy data entry'!I191:CV193)</f>
        <v>0</v>
      </c>
      <c r="J191" s="49"/>
      <c r="K191" s="49"/>
      <c r="L191" s="51"/>
      <c r="M191" s="50"/>
      <c r="N191" s="34"/>
      <c r="O191" s="49"/>
      <c r="P191" s="52"/>
      <c r="Q191" s="107" t="str">
        <f>IF(N191&lt;H191,"Too many therapy days entered",
IF(IFERROR(MAX(_xlfn._xlws.FILTER('Therapy data entry'!$I$6:$CV$6,_xlfn.BYCOL('Therapy data entry'!I191:CV193,_xlfn.LAMBDA(_xlpm.col,MAX(_xlpm.col)&gt;0)))),0)&gt;F191,
"Therapy entered after discharge date",
IF(IFERROR(MIN(_xlfn._xlws.FILTER('Therapy data entry'!$I$6:$CV$6,_xlfn.BYCOL('Therapy data entry'!I191:CV193,_xlfn.LAMBDA(_xlpm.col,MAX(_xlpm.col)&gt;0)))),"")&lt; VALUE(M191),
"Therapy cannot be entered before admission date",
""
)
))</f>
        <v/>
      </c>
      <c r="R191" s="36"/>
      <c r="S191" s="46"/>
      <c r="T191" s="109" t="str">
        <f>IF(OR(H191=0,F191=""),"", IFERROR(MATCH(9.99999999999999E+307, 'Therapy data entry'!I191:CV193, 1) - 1, ""))</f>
        <v/>
      </c>
      <c r="U191" s="37"/>
      <c r="V191" s="36"/>
      <c r="W191" s="56"/>
    </row>
    <row r="192" spans="1:23" ht="17.25" hidden="1" thickBot="1" x14ac:dyDescent="0.35">
      <c r="A192" s="227"/>
      <c r="B192" s="44"/>
      <c r="C192" s="230"/>
      <c r="D192" s="49"/>
      <c r="E192" s="72"/>
      <c r="F192" s="77"/>
      <c r="G192" s="75"/>
      <c r="H192" s="49" cm="1">
        <f t="array" ref="H192">SUM(--(_xlfn.BYCOL('Therapy data entry'!I192:CV194, _xlfn.LAMBDA(_xlpm.col, MAX(_xlpm.col) &gt; 0))))</f>
        <v>0</v>
      </c>
      <c r="I192" s="49">
        <f>SUM('Therapy data entry'!I192:CV194)</f>
        <v>0</v>
      </c>
      <c r="J192" s="49"/>
      <c r="K192" s="49"/>
      <c r="L192" s="51"/>
      <c r="M192" s="50"/>
      <c r="N192" s="34"/>
      <c r="O192" s="49"/>
      <c r="P192" s="52"/>
      <c r="Q192" s="107" t="str">
        <f>IF(N192&lt;H192,"Too many therapy days entered",
IF(IFERROR(MAX(_xlfn._xlws.FILTER('Therapy data entry'!$I$6:$CV$6,_xlfn.BYCOL('Therapy data entry'!I192:CV194,_xlfn.LAMBDA(_xlpm.col,MAX(_xlpm.col)&gt;0)))),0)&gt;F192,
"Therapy entered after discharge date",
IF(IFERROR(MIN(_xlfn._xlws.FILTER('Therapy data entry'!$I$6:$CV$6,_xlfn.BYCOL('Therapy data entry'!I192:CV194,_xlfn.LAMBDA(_xlpm.col,MAX(_xlpm.col)&gt;0)))),"")&lt; VALUE(M192),
"Therapy cannot be entered before admission date",
""
)
))</f>
        <v/>
      </c>
      <c r="R192" s="36"/>
      <c r="S192" s="46"/>
      <c r="T192" s="109" t="str">
        <f>IF(OR(H192=0,F192=""),"", IFERROR(MATCH(9.99999999999999E+307, 'Therapy data entry'!I192:CV194, 1) - 1, ""))</f>
        <v/>
      </c>
      <c r="U192" s="37"/>
      <c r="V192" s="36"/>
      <c r="W192" s="56"/>
    </row>
    <row r="193" spans="1:23" ht="17.25" thickBot="1" x14ac:dyDescent="0.35">
      <c r="A193" s="227"/>
      <c r="B193" s="31" t="s">
        <v>21</v>
      </c>
      <c r="C193" s="230"/>
      <c r="D193" s="38" t="s">
        <v>53</v>
      </c>
      <c r="E193" s="73" t="str">
        <f>IF('Therapy data entry'!G193="","",'Therapy data entry'!G193)</f>
        <v>No</v>
      </c>
      <c r="F193" s="78" t="str">
        <f>IF((E193="Yes"),'Therapy data entry'!E187,"")</f>
        <v/>
      </c>
      <c r="G193" s="76" t="str">
        <f t="shared" ref="G193" si="387">IF(V193="","Yes","No")</f>
        <v>Yes</v>
      </c>
      <c r="H193" s="38" cm="1">
        <f t="array" ref="H193">SUM(--(_xlfn.BYCOL('Therapy data entry'!I193:CV195, _xlfn.LAMBDA(_xlpm.col, MAX(_xlpm.col) &gt; 0))))</f>
        <v>0</v>
      </c>
      <c r="I193" s="38">
        <f>SUM('Therapy data entry'!I193:CV195)</f>
        <v>0</v>
      </c>
      <c r="J193" s="38">
        <f>SUM('Therapy data entry'!I194:XFD194)</f>
        <v>0</v>
      </c>
      <c r="K193" s="38">
        <f>SUM('Therapy data entry'!I195:XFD195)</f>
        <v>0</v>
      </c>
      <c r="L193" s="69" t="e">
        <f t="shared" ref="L193" si="388">IF(AND((E193="Yes"),NOT(F193=""),G193="Yes",Q193="", R193=""),"Yes",IF(AND((E193="No"),F193="",Q193="", R193=""),"Yes","No because "))</f>
        <v>#VALUE!</v>
      </c>
      <c r="M193" s="33" t="e">
        <f t="shared" ref="M193" si="389">DAY(C187)&amp;"/"&amp;MONTH(C187)&amp;"/"&amp;YEAR(C187)</f>
        <v>#VALUE!</v>
      </c>
      <c r="N193" s="34" t="str">
        <f t="shared" ref="N193" si="390">IF(F193="","",F193-M193+1)</f>
        <v/>
      </c>
      <c r="O193" s="38" t="e">
        <f t="shared" ref="O193" si="391">IF(NOT(R193=""),R193,IF(NOT(Q193=""),Q193,IF(NOT(G193="Yes"),"Days therapy received outside therapy timeframe",IF(NOT(OR(E193="Yes",E193="No")),"Data not entered yet",""))))</f>
        <v>#VALUE!</v>
      </c>
      <c r="P193" s="39"/>
      <c r="Q193" s="107" t="e">
        <f>IF(N193&lt;H193,"Too many therapy days entered",
IF(IFERROR(MAX(_xlfn._xlws.FILTER('Therapy data entry'!$I$6:$CV$6,_xlfn.BYCOL('Therapy data entry'!I193:CV195,_xlfn.LAMBDA(_xlpm.col,MAX(_xlpm.col)&gt;0)))),0)&gt;F193,
"Therapy entered after discharge date",
IF(IFERROR(MIN(_xlfn._xlws.FILTER('Therapy data entry'!$I$6:$CV$6,_xlfn.BYCOL('Therapy data entry'!I193:CV195,_xlfn.LAMBDA(_xlpm.col,MAX(_xlpm.col)&gt;0)))),"")&lt; VALUE(M193),
"Therapy cannot be entered before admission date",
""
)
))</f>
        <v>#VALUE!</v>
      </c>
      <c r="R193" s="36" t="str">
        <f t="shared" ref="R193" si="392">IF(AND((OR(E193="",E193="No")),F193="",H193=0,I193=0),"", IF(AND(E193="Yes",NOT(F193="")),"","Eligibility for therapy and therapy days/end date not consistent"))</f>
        <v/>
      </c>
      <c r="S193" s="46">
        <f>'Therapy data entry'!$I$6</f>
        <v>45566</v>
      </c>
      <c r="T193" s="109" t="str">
        <f>IF(OR(H193=0,F193=""),"", IFERROR(MATCH(9.99999999999999E+307, 'Therapy data entry'!I193:CV195, 1) - 1, ""))</f>
        <v/>
      </c>
      <c r="U193" s="37" t="str">
        <f t="shared" ref="U193" si="393">IF(T193="","",S193+T193)</f>
        <v/>
      </c>
      <c r="V193" s="36" t="str">
        <f t="shared" ref="V193" si="394">IF(U193="","",IF(U193&gt;F193,"Date therapy given outside therapy timeframe",""))</f>
        <v/>
      </c>
      <c r="W193" s="57" t="str">
        <f>IF('Therapy data entry'!AK193="","",'Therapy data entry'!AK193)</f>
        <v/>
      </c>
    </row>
    <row r="194" spans="1:23" ht="17.25" hidden="1" thickBot="1" x14ac:dyDescent="0.35">
      <c r="A194" s="227"/>
      <c r="B194" s="31"/>
      <c r="C194" s="230"/>
      <c r="D194" s="38"/>
      <c r="E194" s="73"/>
      <c r="F194" s="78"/>
      <c r="G194" s="76"/>
      <c r="H194" s="38" cm="1">
        <f t="array" ref="H194">SUM(--(_xlfn.BYCOL('Therapy data entry'!I194:CV196, _xlfn.LAMBDA(_xlpm.col, MAX(_xlpm.col) &gt; 0))))</f>
        <v>0</v>
      </c>
      <c r="I194" s="38">
        <f>SUM('Therapy data entry'!I194:CV196)</f>
        <v>0</v>
      </c>
      <c r="J194" s="38"/>
      <c r="K194" s="38"/>
      <c r="L194" s="69"/>
      <c r="M194" s="33"/>
      <c r="N194" s="34"/>
      <c r="O194" s="38"/>
      <c r="P194" s="39"/>
      <c r="Q194" s="107" t="str">
        <f>IF(N194&lt;H194,"Too many therapy days entered",
IF(IFERROR(MAX(_xlfn._xlws.FILTER('Therapy data entry'!$I$6:$CV$6,_xlfn.BYCOL('Therapy data entry'!I194:CV196,_xlfn.LAMBDA(_xlpm.col,MAX(_xlpm.col)&gt;0)))),0)&gt;F194,
"Therapy entered after discharge date",
IF(IFERROR(MIN(_xlfn._xlws.FILTER('Therapy data entry'!$I$6:$CV$6,_xlfn.BYCOL('Therapy data entry'!I194:CV196,_xlfn.LAMBDA(_xlpm.col,MAX(_xlpm.col)&gt;0)))),"")&lt; VALUE(M194),
"Therapy cannot be entered before admission date",
""
)
))</f>
        <v/>
      </c>
      <c r="R194" s="36"/>
      <c r="S194" s="46"/>
      <c r="T194" s="109" t="str">
        <f>IF(OR(H194=0,F194=""),"", IFERROR(MATCH(9.99999999999999E+307, 'Therapy data entry'!I194:CV196, 1) - 1, ""))</f>
        <v/>
      </c>
      <c r="U194" s="37"/>
      <c r="V194" s="36"/>
      <c r="W194" s="57"/>
    </row>
    <row r="195" spans="1:23" ht="17.25" hidden="1" thickBot="1" x14ac:dyDescent="0.35">
      <c r="A195" s="227"/>
      <c r="B195" s="31"/>
      <c r="C195" s="230"/>
      <c r="D195" s="38"/>
      <c r="E195" s="73"/>
      <c r="F195" s="78"/>
      <c r="G195" s="76"/>
      <c r="H195" s="38" cm="1">
        <f t="array" ref="H195">SUM(--(_xlfn.BYCOL('Therapy data entry'!I195:CV197, _xlfn.LAMBDA(_xlpm.col, MAX(_xlpm.col) &gt; 0))))</f>
        <v>0</v>
      </c>
      <c r="I195" s="38">
        <f>SUM('Therapy data entry'!I195:CV197)</f>
        <v>0</v>
      </c>
      <c r="J195" s="38"/>
      <c r="K195" s="38"/>
      <c r="L195" s="69"/>
      <c r="M195" s="33"/>
      <c r="N195" s="34"/>
      <c r="O195" s="38"/>
      <c r="P195" s="39"/>
      <c r="Q195" s="107" t="str">
        <f>IF(N195&lt;H195,"Too many therapy days entered",
IF(IFERROR(MAX(_xlfn._xlws.FILTER('Therapy data entry'!$I$6:$CV$6,_xlfn.BYCOL('Therapy data entry'!I195:CV197,_xlfn.LAMBDA(_xlpm.col,MAX(_xlpm.col)&gt;0)))),0)&gt;F195,
"Therapy entered after discharge date",
IF(IFERROR(MIN(_xlfn._xlws.FILTER('Therapy data entry'!$I$6:$CV$6,_xlfn.BYCOL('Therapy data entry'!I195:CV197,_xlfn.LAMBDA(_xlpm.col,MAX(_xlpm.col)&gt;0)))),"")&lt; VALUE(M195),
"Therapy cannot be entered before admission date",
""
)
))</f>
        <v/>
      </c>
      <c r="R195" s="36"/>
      <c r="S195" s="46"/>
      <c r="T195" s="109" t="str">
        <f>IF(OR(H195=0,F195=""),"", IFERROR(MATCH(9.99999999999999E+307, 'Therapy data entry'!I195:CV197, 1) - 1, ""))</f>
        <v/>
      </c>
      <c r="U195" s="37"/>
      <c r="V195" s="36"/>
      <c r="W195" s="57"/>
    </row>
    <row r="196" spans="1:23" ht="17.25" thickBot="1" x14ac:dyDescent="0.35">
      <c r="A196" s="227"/>
      <c r="B196" s="135" t="str">
        <f>IF('Therapy data entry'!B190="","",'Therapy data entry'!B190)</f>
        <v/>
      </c>
      <c r="C196" s="230"/>
      <c r="D196" s="152" t="s">
        <v>54</v>
      </c>
      <c r="E196" s="152" t="str">
        <f>IF('Therapy data entry'!G196="","",'Therapy data entry'!G196)</f>
        <v>No</v>
      </c>
      <c r="F196" s="153" t="str">
        <f>IF((E196="Yes"),'Therapy data entry'!E187,"")</f>
        <v/>
      </c>
      <c r="G196" s="154" t="str">
        <f t="shared" ref="G196" si="395">IF(V196="","Yes","No")</f>
        <v>Yes</v>
      </c>
      <c r="H196" s="70" cm="1">
        <f t="array" ref="H196">SUM(--(_xlfn.BYCOL('Therapy data entry'!I196:CV198, _xlfn.LAMBDA(_xlpm.col, MAX(_xlpm.col) &gt; 0))))</f>
        <v>0</v>
      </c>
      <c r="I196" s="70">
        <f>SUM('Therapy data entry'!I196:CV198)</f>
        <v>0</v>
      </c>
      <c r="J196" s="152">
        <f>SUM('Therapy data entry'!I197:XFD197)</f>
        <v>0</v>
      </c>
      <c r="K196" s="152">
        <f>SUM('Therapy data entry'!I198:XFD198)</f>
        <v>0</v>
      </c>
      <c r="L196" s="155" t="e">
        <f t="shared" ref="L196" si="396">IF(AND((E196="Yes"),NOT(F196=""),G196="Yes",Q196="", R196=""),"Yes",IF(AND((E196="No"),F196="",Q196="", R196=""),"Yes","No because "))</f>
        <v>#VALUE!</v>
      </c>
      <c r="M196" s="156" t="e">
        <f t="shared" ref="M196" si="397">DAY(C187)&amp;"/"&amp;MONTH(C187)&amp;"/"&amp;YEAR(C187)</f>
        <v>#VALUE!</v>
      </c>
      <c r="N196" s="157" t="str">
        <f t="shared" ref="N196" si="398">IF(F196="","",F196-M196+1)</f>
        <v/>
      </c>
      <c r="O196" s="158" t="e">
        <f t="shared" ref="O196" si="399">IF(NOT(R196=""),R196,IF(NOT(Q196=""),Q196,IF(NOT(G196="Yes"),"Days therapy received outside therapy timeframe",IF(NOT(OR(E196="Yes",E196="No")),"Data not entered yet",""))))</f>
        <v>#VALUE!</v>
      </c>
      <c r="P196" s="164"/>
      <c r="Q196" s="107" t="e">
        <f>IF(N196&lt;H196,"Too many therapy days entered",
IF(IFERROR(MAX(_xlfn._xlws.FILTER('Therapy data entry'!$I$6:$CV$6,_xlfn.BYCOL('Therapy data entry'!I196:CV198,_xlfn.LAMBDA(_xlpm.col,MAX(_xlpm.col)&gt;0)))),0)&gt;F196,
"Therapy entered after discharge date",
IF(IFERROR(MIN(_xlfn._xlws.FILTER('Therapy data entry'!$I$6:$CV$6,_xlfn.BYCOL('Therapy data entry'!I196:CV198,_xlfn.LAMBDA(_xlpm.col,MAX(_xlpm.col)&gt;0)))),"")&lt; VALUE(M196),
"Therapy cannot be entered before admission date",
""
)
))</f>
        <v>#VALUE!</v>
      </c>
      <c r="R196" s="159" t="str">
        <f t="shared" ref="R196" si="400">IF(AND((OR(E196="",E196="No")),F196="",H196=0,I196=0),"", IF(AND(E196="Yes",NOT(F196="")),"","Eligibility for therapy and therapy days/end date not consistent"))</f>
        <v/>
      </c>
      <c r="S196" s="160">
        <f>'Therapy data entry'!$I$6</f>
        <v>45566</v>
      </c>
      <c r="T196" s="109" t="str">
        <f>IF(OR(H196=0,F196=""),"", IFERROR(MATCH(9.99999999999999E+307, 'Therapy data entry'!I196:CV198, 1) - 1, ""))</f>
        <v/>
      </c>
      <c r="U196" s="159" t="str">
        <f t="shared" ref="U196" si="401">IF(T196="","",S196+T196)</f>
        <v/>
      </c>
      <c r="V196" s="159" t="str">
        <f t="shared" ref="V196" si="402">IF(U196="","",IF(U196&gt;F196,"Date therapy given outside therapy timeframe",""))</f>
        <v/>
      </c>
      <c r="W196" s="161"/>
    </row>
    <row r="197" spans="1:23" ht="17.25" hidden="1" thickBot="1" x14ac:dyDescent="0.35">
      <c r="A197" s="227"/>
      <c r="B197" s="151"/>
      <c r="C197" s="230"/>
      <c r="D197" s="145"/>
      <c r="E197" s="145"/>
      <c r="F197" s="146"/>
      <c r="G197" s="147"/>
      <c r="H197" s="181" cm="1">
        <f t="array" ref="H197">SUM(--(_xlfn.BYCOL('Therapy data entry'!I197:CV199, _xlfn.LAMBDA(_xlpm.col, MAX(_xlpm.col) &gt; 0))))</f>
        <v>0</v>
      </c>
      <c r="I197" s="181">
        <f>SUM('Therapy data entry'!I197:CV199)</f>
        <v>0</v>
      </c>
      <c r="J197" s="145"/>
      <c r="K197" s="145"/>
      <c r="L197" s="148"/>
      <c r="M197" s="149"/>
      <c r="N197" s="34"/>
      <c r="O197" s="150"/>
      <c r="P197" s="148"/>
      <c r="Q197" s="107" t="str">
        <f>IF(N197&lt;H197,"Too many therapy days entered",
IF(IFERROR(MAX(_xlfn._xlws.FILTER('Therapy data entry'!$I$6:$CV$6,_xlfn.BYCOL('Therapy data entry'!I197:CV199,_xlfn.LAMBDA(_xlpm.col,MAX(_xlpm.col)&gt;0)))),0)&gt;F197,
"Therapy entered after discharge date",
IF(IFERROR(MIN(_xlfn._xlws.FILTER('Therapy data entry'!$I$6:$CV$6,_xlfn.BYCOL('Therapy data entry'!I197:CV199,_xlfn.LAMBDA(_xlpm.col,MAX(_xlpm.col)&gt;0)))),"")&lt; VALUE(M197),
"Therapy cannot be entered before admission date",
""
)
))</f>
        <v/>
      </c>
      <c r="R197" s="53"/>
      <c r="S197" s="46"/>
      <c r="T197" s="109" t="str">
        <f>IF(OR(H197=0,F197=""),"", IFERROR(MATCH(9.99999999999999E+307, 'Therapy data entry'!I197:CV199, 1) - 1, ""))</f>
        <v/>
      </c>
      <c r="U197" s="53"/>
      <c r="V197" s="53"/>
      <c r="W197" s="163"/>
    </row>
    <row r="198" spans="1:23" ht="17.25" hidden="1" thickBot="1" x14ac:dyDescent="0.35">
      <c r="A198" s="228"/>
      <c r="B198" s="162"/>
      <c r="C198" s="231"/>
      <c r="D198" s="65"/>
      <c r="E198" s="65"/>
      <c r="F198" s="79"/>
      <c r="G198" s="112"/>
      <c r="H198" s="70" cm="1">
        <f t="array" ref="H198">SUM(--(_xlfn.BYCOL('Therapy data entry'!I198:CV200, _xlfn.LAMBDA(_xlpm.col, MAX(_xlpm.col) &gt; 0))))</f>
        <v>0</v>
      </c>
      <c r="I198" s="70">
        <f>SUM('Therapy data entry'!I198:CV200)</f>
        <v>0</v>
      </c>
      <c r="J198" s="65"/>
      <c r="K198" s="65"/>
      <c r="L198" s="67"/>
      <c r="M198" s="66"/>
      <c r="N198" s="58"/>
      <c r="O198" s="70"/>
      <c r="P198" s="67"/>
      <c r="Q198" s="107" t="str">
        <f>IF(N198&lt;H198,"Too many therapy days entered",
IF(IFERROR(MAX(_xlfn._xlws.FILTER('Therapy data entry'!$I$6:$CV$6,_xlfn.BYCOL('Therapy data entry'!I198:CV200,_xlfn.LAMBDA(_xlpm.col,MAX(_xlpm.col)&gt;0)))),0)&gt;F198,
"Therapy entered after discharge date",
IF(IFERROR(MIN(_xlfn._xlws.FILTER('Therapy data entry'!$I$6:$CV$6,_xlfn.BYCOL('Therapy data entry'!I198:CV200,_xlfn.LAMBDA(_xlpm.col,MAX(_xlpm.col)&gt;0)))),"")&lt; VALUE(M198),
"Therapy cannot be entered before admission date",
""
)
))</f>
        <v/>
      </c>
      <c r="R198" s="59"/>
      <c r="S198" s="60"/>
      <c r="T198" s="109" t="str">
        <f>IF(OR(H198=0,F198=""),"", IFERROR(MATCH(9.99999999999999E+307, 'Therapy data entry'!I198:CV200, 1) - 1, ""))</f>
        <v/>
      </c>
      <c r="U198" s="59"/>
      <c r="V198" s="59"/>
      <c r="W198" s="68"/>
    </row>
    <row r="199" spans="1:23" ht="17.25" thickBot="1" x14ac:dyDescent="0.35">
      <c r="A199" s="226" t="str">
        <f>IF(AND('Therapy data entry'!A199="",'Therapy data entry'!D199=""),"",IF(AND(NOT('Therapy data entry'!D199=""),'Therapy data entry'!A199=""),"SSNAP ID not entered",'Therapy data entry'!A199))</f>
        <v/>
      </c>
      <c r="B199" s="98" t="s">
        <v>17</v>
      </c>
      <c r="C199" s="229" t="str">
        <f>IF('Therapy data entry'!D199="","",'Therapy data entry'!D199)</f>
        <v/>
      </c>
      <c r="D199" s="99" t="s">
        <v>51</v>
      </c>
      <c r="E199" s="100" t="str">
        <f>IF('Therapy data entry'!G199="","",'Therapy data entry'!G199)</f>
        <v>No</v>
      </c>
      <c r="F199" s="101" t="str">
        <f>IF((E199="Yes"),'Therapy data entry'!E199,"")</f>
        <v/>
      </c>
      <c r="G199" s="102" t="str">
        <f t="shared" ref="G199" si="403">IF(V199="","Yes","No")</f>
        <v>Yes</v>
      </c>
      <c r="H199" s="32" cm="1">
        <f t="array" ref="H199">SUM(--(_xlfn.BYCOL('Therapy data entry'!I199:CV201, _xlfn.LAMBDA(_xlpm.col, MAX(_xlpm.col) &gt; 0))))</f>
        <v>0</v>
      </c>
      <c r="I199" s="32">
        <f>SUM('Therapy data entry'!I199:CV201)</f>
        <v>0</v>
      </c>
      <c r="J199" s="99">
        <f>SUM('Therapy data entry'!I200:XFD200)</f>
        <v>0</v>
      </c>
      <c r="K199" s="99">
        <f>SUM('Therapy data entry'!I201:XFD201)</f>
        <v>0</v>
      </c>
      <c r="L199" s="103" t="e">
        <f t="shared" ref="L199" si="404">IF(AND((E199="Yes"),NOT(F199=""),G199="Yes",Q199="", R199=""),"Yes",IF(AND((E199="No"),F199="",Q199="", R199=""),"Yes","No because "))</f>
        <v>#VALUE!</v>
      </c>
      <c r="M199" s="104" t="e">
        <f t="shared" ref="M199" si="405">DAY(C199)&amp;"/"&amp;MONTH(C199)&amp;"/"&amp;YEAR(C199)</f>
        <v>#VALUE!</v>
      </c>
      <c r="N199" s="105" t="str">
        <f t="shared" ref="N199" si="406">IF(F199="","",F199-M199+1)</f>
        <v/>
      </c>
      <c r="O199" s="99" t="e">
        <f t="shared" ref="O199" si="407">IF(NOT(R199=""),R199,IF(NOT(Q199=""),Q199,IF(NOT(G199="Yes"),"Days therapy received outside therapy timeframe",IF(NOT(OR(E199="Yes",E199="No")),"Data not entered yet",""))))</f>
        <v>#VALUE!</v>
      </c>
      <c r="P199" s="106"/>
      <c r="Q199" s="107" t="e">
        <f>IF(N199&lt;H199,"Too many therapy days entered",
IF(IFERROR(MAX(_xlfn._xlws.FILTER('Therapy data entry'!$I$6:$CV$6,_xlfn.BYCOL('Therapy data entry'!I199:CV201,_xlfn.LAMBDA(_xlpm.col,MAX(_xlpm.col)&gt;0)))),0)&gt;F199,
"Therapy entered after discharge date",
IF(IFERROR(MIN(_xlfn._xlws.FILTER('Therapy data entry'!$I$6:$CV$6,_xlfn.BYCOL('Therapy data entry'!I199:CV201,_xlfn.LAMBDA(_xlpm.col,MAX(_xlpm.col)&gt;0)))),"")&lt; VALUE(M199),
"Therapy cannot be entered before admission date",
""
)
))</f>
        <v>#VALUE!</v>
      </c>
      <c r="R199" s="107" t="str">
        <f t="shared" ref="R199" si="408">IF(AND((OR(E199="",E199="No")),F199="",H199=0,I199=0),"", IF(AND(E199="Yes",NOT(F199="")),"","Eligibility for therapy and therapy days/end date not consistent"))</f>
        <v/>
      </c>
      <c r="S199" s="108">
        <f>'Therapy data entry'!$I$6</f>
        <v>45566</v>
      </c>
      <c r="T199" s="109" t="str">
        <f>IF(OR(H199=0,F199=""),"", IFERROR(MATCH(9.99999999999999E+307, 'Therapy data entry'!I199:CV201, 1) - 1, ""))</f>
        <v/>
      </c>
      <c r="U199" s="110" t="str">
        <f t="shared" ref="U199" si="409">IF(T199="","",S199+T199)</f>
        <v/>
      </c>
      <c r="V199" s="107" t="str">
        <f t="shared" ref="V199" si="410">IF(U199="","",IF(U199&gt;F199,"Date therapy given outside therapy timeframe",""))</f>
        <v/>
      </c>
      <c r="W199" s="111" t="str">
        <f>IF('Therapy data entry'!AK199="","",'Therapy data entry'!AK199)</f>
        <v/>
      </c>
    </row>
    <row r="200" spans="1:23" ht="17.25" hidden="1" thickBot="1" x14ac:dyDescent="0.35">
      <c r="A200" s="227"/>
      <c r="B200" s="31"/>
      <c r="C200" s="230"/>
      <c r="D200" s="32"/>
      <c r="E200" s="71"/>
      <c r="F200" s="45"/>
      <c r="G200" s="74"/>
      <c r="H200" s="32" cm="1">
        <f t="array" ref="H200">SUM(--(_xlfn.BYCOL('Therapy data entry'!I200:CV202, _xlfn.LAMBDA(_xlpm.col, MAX(_xlpm.col) &gt; 0))))</f>
        <v>0</v>
      </c>
      <c r="I200" s="32">
        <f>SUM('Therapy data entry'!I200:CV202)</f>
        <v>0</v>
      </c>
      <c r="J200" s="32"/>
      <c r="K200" s="32"/>
      <c r="L200" s="47"/>
      <c r="M200" s="33"/>
      <c r="N200" s="34"/>
      <c r="O200" s="32"/>
      <c r="P200" s="35"/>
      <c r="Q200" s="107" t="str">
        <f>IF(N200&lt;H200,"Too many therapy days entered",
IF(IFERROR(MAX(_xlfn._xlws.FILTER('Therapy data entry'!$I$6:$CV$6,_xlfn.BYCOL('Therapy data entry'!I200:CV202,_xlfn.LAMBDA(_xlpm.col,MAX(_xlpm.col)&gt;0)))),0)&gt;F200,
"Therapy entered after discharge date",
IF(IFERROR(MIN(_xlfn._xlws.FILTER('Therapy data entry'!$I$6:$CV$6,_xlfn.BYCOL('Therapy data entry'!I200:CV202,_xlfn.LAMBDA(_xlpm.col,MAX(_xlpm.col)&gt;0)))),"")&lt; VALUE(M200),
"Therapy cannot be entered before admission date",
""
)
))</f>
        <v/>
      </c>
      <c r="R200" s="36"/>
      <c r="S200" s="46"/>
      <c r="T200" s="109" t="str">
        <f>IF(OR(H200=0,F200=""),"", IFERROR(MATCH(9.99999999999999E+307, 'Therapy data entry'!I200:CV202, 1) - 1, ""))</f>
        <v/>
      </c>
      <c r="U200" s="37"/>
      <c r="V200" s="36"/>
      <c r="W200" s="55"/>
    </row>
    <row r="201" spans="1:23" ht="17.25" hidden="1" thickBot="1" x14ac:dyDescent="0.35">
      <c r="A201" s="227"/>
      <c r="B201" s="31"/>
      <c r="C201" s="230"/>
      <c r="D201" s="32"/>
      <c r="E201" s="71"/>
      <c r="F201" s="45"/>
      <c r="G201" s="74"/>
      <c r="H201" s="32" cm="1">
        <f t="array" ref="H201">SUM(--(_xlfn.BYCOL('Therapy data entry'!I201:CV203, _xlfn.LAMBDA(_xlpm.col, MAX(_xlpm.col) &gt; 0))))</f>
        <v>0</v>
      </c>
      <c r="I201" s="32">
        <f>SUM('Therapy data entry'!I201:CV203)</f>
        <v>0</v>
      </c>
      <c r="J201" s="32"/>
      <c r="K201" s="32"/>
      <c r="L201" s="47"/>
      <c r="M201" s="33"/>
      <c r="N201" s="34"/>
      <c r="O201" s="32"/>
      <c r="P201" s="35"/>
      <c r="Q201" s="107" t="str">
        <f>IF(N201&lt;H201,"Too many therapy days entered",
IF(IFERROR(MAX(_xlfn._xlws.FILTER('Therapy data entry'!$I$6:$CV$6,_xlfn.BYCOL('Therapy data entry'!I201:CV203,_xlfn.LAMBDA(_xlpm.col,MAX(_xlpm.col)&gt;0)))),0)&gt;F201,
"Therapy entered after discharge date",
IF(IFERROR(MIN(_xlfn._xlws.FILTER('Therapy data entry'!$I$6:$CV$6,_xlfn.BYCOL('Therapy data entry'!I201:CV203,_xlfn.LAMBDA(_xlpm.col,MAX(_xlpm.col)&gt;0)))),"")&lt; VALUE(M201),
"Therapy cannot be entered before admission date",
""
)
))</f>
        <v/>
      </c>
      <c r="R201" s="36"/>
      <c r="S201" s="46"/>
      <c r="T201" s="109" t="str">
        <f>IF(OR(H201=0,F201=""),"", IFERROR(MATCH(9.99999999999999E+307, 'Therapy data entry'!I201:CV203, 1) - 1, ""))</f>
        <v/>
      </c>
      <c r="U201" s="37"/>
      <c r="V201" s="36"/>
      <c r="W201" s="55"/>
    </row>
    <row r="202" spans="1:23" ht="17.25" thickBot="1" x14ac:dyDescent="0.35">
      <c r="A202" s="227"/>
      <c r="B202" s="54" t="str">
        <f>IF('Therapy data entry'!B200="","",'Therapy data entry'!B200)</f>
        <v/>
      </c>
      <c r="C202" s="230"/>
      <c r="D202" s="49" t="s">
        <v>52</v>
      </c>
      <c r="E202" s="72" t="str">
        <f>IF('Therapy data entry'!G202="","",'Therapy data entry'!G202)</f>
        <v>No</v>
      </c>
      <c r="F202" s="77" t="str">
        <f>IF((E202="Yes"),'Therapy data entry'!E199,"")</f>
        <v/>
      </c>
      <c r="G202" s="75" t="str">
        <f t="shared" ref="G202" si="411">IF(V202="","Yes","No")</f>
        <v>Yes</v>
      </c>
      <c r="H202" s="49" cm="1">
        <f t="array" ref="H202">SUM(--(_xlfn.BYCOL('Therapy data entry'!I202:CV204, _xlfn.LAMBDA(_xlpm.col, MAX(_xlpm.col) &gt; 0))))</f>
        <v>0</v>
      </c>
      <c r="I202" s="49">
        <f>SUM('Therapy data entry'!I202:CV204)</f>
        <v>0</v>
      </c>
      <c r="J202" s="49">
        <f>SUM('Therapy data entry'!I203:XFD203)</f>
        <v>0</v>
      </c>
      <c r="K202" s="49">
        <f>SUM('Therapy data entry'!I204:XFD204)</f>
        <v>0</v>
      </c>
      <c r="L202" s="51" t="e">
        <f t="shared" ref="L202" si="412">IF(AND((E202="Yes"),NOT(F202=""),G202="Yes",Q202="", R202=""),"Yes",IF(AND((E202="No"),F202="",Q202="", R202=""),"Yes","No because "))</f>
        <v>#VALUE!</v>
      </c>
      <c r="M202" s="33" t="e">
        <f t="shared" ref="M202" si="413">DAY(C199)&amp;"/"&amp;MONTH(C199)&amp;"/"&amp;YEAR(C199)</f>
        <v>#VALUE!</v>
      </c>
      <c r="N202" s="34" t="str">
        <f t="shared" ref="N202" si="414">IF(F202="","",F202-M202+1)</f>
        <v/>
      </c>
      <c r="O202" s="49" t="e">
        <f t="shared" ref="O202" si="415">IF(NOT(R202=""),R202,IF(NOT(Q202=""),Q202,IF(NOT(G202="Yes"),"Days therapy received outside therapy timeframe",IF(NOT(OR(E202="Yes",E202="No")),"Data not entered yet",""))))</f>
        <v>#VALUE!</v>
      </c>
      <c r="P202" s="52"/>
      <c r="Q202" s="107" t="e">
        <f>IF(N202&lt;H202,"Too many therapy days entered",
IF(IFERROR(MAX(_xlfn._xlws.FILTER('Therapy data entry'!$I$6:$CV$6,_xlfn.BYCOL('Therapy data entry'!I202:CV204,_xlfn.LAMBDA(_xlpm.col,MAX(_xlpm.col)&gt;0)))),0)&gt;F202,
"Therapy entered after discharge date",
IF(IFERROR(MIN(_xlfn._xlws.FILTER('Therapy data entry'!$I$6:$CV$6,_xlfn.BYCOL('Therapy data entry'!I202:CV204,_xlfn.LAMBDA(_xlpm.col,MAX(_xlpm.col)&gt;0)))),"")&lt; VALUE(M202),
"Therapy cannot be entered before admission date",
""
)
))</f>
        <v>#VALUE!</v>
      </c>
      <c r="R202" s="53" t="str">
        <f t="shared" ref="R202" si="416">IF(AND((OR(E202="",E202="No")),F202="",H202=0,I202=0),"", IF(AND(E202="Yes",NOT(F202="")),"","Eligibility for therapy and therapy days/end date not consistent"))</f>
        <v/>
      </c>
      <c r="S202" s="46">
        <f>'Therapy data entry'!$I$6</f>
        <v>45566</v>
      </c>
      <c r="T202" s="109" t="str">
        <f>IF(OR(H202=0,F202=""),"", IFERROR(MATCH(9.99999999999999E+307, 'Therapy data entry'!I202:CV204, 1) - 1, ""))</f>
        <v/>
      </c>
      <c r="U202" s="37" t="str">
        <f t="shared" ref="U202" si="417">IF(T202="","",S202+T202)</f>
        <v/>
      </c>
      <c r="V202" s="36" t="str">
        <f t="shared" ref="V202" si="418">IF(U202="","",IF(U202&gt;F202,"Date therapy given outside therapy timeframe",""))</f>
        <v/>
      </c>
      <c r="W202" s="56" t="str">
        <f>IF('Therapy data entry'!AK202="","",'Therapy data entry'!AK202)</f>
        <v/>
      </c>
    </row>
    <row r="203" spans="1:23" ht="17.25" hidden="1" thickBot="1" x14ac:dyDescent="0.35">
      <c r="A203" s="227"/>
      <c r="B203" s="44"/>
      <c r="C203" s="230"/>
      <c r="D203" s="49"/>
      <c r="E203" s="72"/>
      <c r="F203" s="77"/>
      <c r="G203" s="75"/>
      <c r="H203" s="49" cm="1">
        <f t="array" ref="H203">SUM(--(_xlfn.BYCOL('Therapy data entry'!I203:CV205, _xlfn.LAMBDA(_xlpm.col, MAX(_xlpm.col) &gt; 0))))</f>
        <v>0</v>
      </c>
      <c r="I203" s="49">
        <f>SUM('Therapy data entry'!I203:CV205)</f>
        <v>0</v>
      </c>
      <c r="J203" s="49"/>
      <c r="K203" s="49"/>
      <c r="L203" s="51"/>
      <c r="M203" s="50"/>
      <c r="N203" s="34"/>
      <c r="O203" s="49"/>
      <c r="P203" s="52"/>
      <c r="Q203" s="107" t="str">
        <f>IF(N203&lt;H203,"Too many therapy days entered",
IF(IFERROR(MAX(_xlfn._xlws.FILTER('Therapy data entry'!$I$6:$CV$6,_xlfn.BYCOL('Therapy data entry'!I203:CV205,_xlfn.LAMBDA(_xlpm.col,MAX(_xlpm.col)&gt;0)))),0)&gt;F203,
"Therapy entered after discharge date",
IF(IFERROR(MIN(_xlfn._xlws.FILTER('Therapy data entry'!$I$6:$CV$6,_xlfn.BYCOL('Therapy data entry'!I203:CV205,_xlfn.LAMBDA(_xlpm.col,MAX(_xlpm.col)&gt;0)))),"")&lt; VALUE(M203),
"Therapy cannot be entered before admission date",
""
)
))</f>
        <v/>
      </c>
      <c r="R203" s="36"/>
      <c r="S203" s="46"/>
      <c r="T203" s="109" t="str">
        <f>IF(OR(H203=0,F203=""),"", IFERROR(MATCH(9.99999999999999E+307, 'Therapy data entry'!I203:CV205, 1) - 1, ""))</f>
        <v/>
      </c>
      <c r="U203" s="37"/>
      <c r="V203" s="36"/>
      <c r="W203" s="56"/>
    </row>
    <row r="204" spans="1:23" ht="17.25" hidden="1" thickBot="1" x14ac:dyDescent="0.35">
      <c r="A204" s="227"/>
      <c r="B204" s="44"/>
      <c r="C204" s="230"/>
      <c r="D204" s="49"/>
      <c r="E204" s="72"/>
      <c r="F204" s="77"/>
      <c r="G204" s="75"/>
      <c r="H204" s="49" cm="1">
        <f t="array" ref="H204">SUM(--(_xlfn.BYCOL('Therapy data entry'!I204:CV206, _xlfn.LAMBDA(_xlpm.col, MAX(_xlpm.col) &gt; 0))))</f>
        <v>0</v>
      </c>
      <c r="I204" s="49">
        <f>SUM('Therapy data entry'!I204:CV206)</f>
        <v>0</v>
      </c>
      <c r="J204" s="49"/>
      <c r="K204" s="49"/>
      <c r="L204" s="51"/>
      <c r="M204" s="50"/>
      <c r="N204" s="34"/>
      <c r="O204" s="49"/>
      <c r="P204" s="52"/>
      <c r="Q204" s="107" t="str">
        <f>IF(N204&lt;H204,"Too many therapy days entered",
IF(IFERROR(MAX(_xlfn._xlws.FILTER('Therapy data entry'!$I$6:$CV$6,_xlfn.BYCOL('Therapy data entry'!I204:CV206,_xlfn.LAMBDA(_xlpm.col,MAX(_xlpm.col)&gt;0)))),0)&gt;F204,
"Therapy entered after discharge date",
IF(IFERROR(MIN(_xlfn._xlws.FILTER('Therapy data entry'!$I$6:$CV$6,_xlfn.BYCOL('Therapy data entry'!I204:CV206,_xlfn.LAMBDA(_xlpm.col,MAX(_xlpm.col)&gt;0)))),"")&lt; VALUE(M204),
"Therapy cannot be entered before admission date",
""
)
))</f>
        <v/>
      </c>
      <c r="R204" s="36"/>
      <c r="S204" s="46"/>
      <c r="T204" s="109" t="str">
        <f>IF(OR(H204=0,F204=""),"", IFERROR(MATCH(9.99999999999999E+307, 'Therapy data entry'!I204:CV206, 1) - 1, ""))</f>
        <v/>
      </c>
      <c r="U204" s="37"/>
      <c r="V204" s="36"/>
      <c r="W204" s="56"/>
    </row>
    <row r="205" spans="1:23" ht="17.25" thickBot="1" x14ac:dyDescent="0.35">
      <c r="A205" s="227"/>
      <c r="B205" s="31" t="s">
        <v>21</v>
      </c>
      <c r="C205" s="230"/>
      <c r="D205" s="38" t="s">
        <v>53</v>
      </c>
      <c r="E205" s="73" t="str">
        <f>IF('Therapy data entry'!G205="","",'Therapy data entry'!G205)</f>
        <v>No</v>
      </c>
      <c r="F205" s="78" t="str">
        <f>IF((E205="Yes"),'Therapy data entry'!E199,"")</f>
        <v/>
      </c>
      <c r="G205" s="76" t="str">
        <f t="shared" ref="G205" si="419">IF(V205="","Yes","No")</f>
        <v>Yes</v>
      </c>
      <c r="H205" s="38" cm="1">
        <f t="array" ref="H205">SUM(--(_xlfn.BYCOL('Therapy data entry'!I205:CV207, _xlfn.LAMBDA(_xlpm.col, MAX(_xlpm.col) &gt; 0))))</f>
        <v>0</v>
      </c>
      <c r="I205" s="38">
        <f>SUM('Therapy data entry'!I205:CV207)</f>
        <v>0</v>
      </c>
      <c r="J205" s="38">
        <f>SUM('Therapy data entry'!I206:XFD206)</f>
        <v>0</v>
      </c>
      <c r="K205" s="38">
        <f>SUM('Therapy data entry'!I207:XFD207)</f>
        <v>0</v>
      </c>
      <c r="L205" s="69" t="e">
        <f t="shared" ref="L205" si="420">IF(AND((E205="Yes"),NOT(F205=""),G205="Yes",Q205="", R205=""),"Yes",IF(AND((E205="No"),F205="",Q205="", R205=""),"Yes","No because "))</f>
        <v>#VALUE!</v>
      </c>
      <c r="M205" s="33" t="e">
        <f t="shared" ref="M205" si="421">DAY(C199)&amp;"/"&amp;MONTH(C199)&amp;"/"&amp;YEAR(C199)</f>
        <v>#VALUE!</v>
      </c>
      <c r="N205" s="34" t="str">
        <f t="shared" ref="N205" si="422">IF(F205="","",F205-M205+1)</f>
        <v/>
      </c>
      <c r="O205" s="38" t="e">
        <f t="shared" ref="O205" si="423">IF(NOT(R205=""),R205,IF(NOT(Q205=""),Q205,IF(NOT(G205="Yes"),"Days therapy received outside therapy timeframe",IF(NOT(OR(E205="Yes",E205="No")),"Data not entered yet",""))))</f>
        <v>#VALUE!</v>
      </c>
      <c r="P205" s="39"/>
      <c r="Q205" s="107" t="e">
        <f>IF(N205&lt;H205,"Too many therapy days entered",
IF(IFERROR(MAX(_xlfn._xlws.FILTER('Therapy data entry'!$I$6:$CV$6,_xlfn.BYCOL('Therapy data entry'!I205:CV207,_xlfn.LAMBDA(_xlpm.col,MAX(_xlpm.col)&gt;0)))),0)&gt;F205,
"Therapy entered after discharge date",
IF(IFERROR(MIN(_xlfn._xlws.FILTER('Therapy data entry'!$I$6:$CV$6,_xlfn.BYCOL('Therapy data entry'!I205:CV207,_xlfn.LAMBDA(_xlpm.col,MAX(_xlpm.col)&gt;0)))),"")&lt; VALUE(M205),
"Therapy cannot be entered before admission date",
""
)
))</f>
        <v>#VALUE!</v>
      </c>
      <c r="R205" s="36" t="str">
        <f t="shared" ref="R205" si="424">IF(AND((OR(E205="",E205="No")),F205="",H205=0,I205=0),"", IF(AND(E205="Yes",NOT(F205="")),"","Eligibility for therapy and therapy days/end date not consistent"))</f>
        <v/>
      </c>
      <c r="S205" s="46">
        <f>'Therapy data entry'!$I$6</f>
        <v>45566</v>
      </c>
      <c r="T205" s="109" t="str">
        <f>IF(OR(H205=0,F205=""),"", IFERROR(MATCH(9.99999999999999E+307, 'Therapy data entry'!I205:CV207, 1) - 1, ""))</f>
        <v/>
      </c>
      <c r="U205" s="37" t="str">
        <f t="shared" ref="U205" si="425">IF(T205="","",S205+T205)</f>
        <v/>
      </c>
      <c r="V205" s="36" t="str">
        <f t="shared" ref="V205" si="426">IF(U205="","",IF(U205&gt;F205,"Date therapy given outside therapy timeframe",""))</f>
        <v/>
      </c>
      <c r="W205" s="57" t="str">
        <f>IF('Therapy data entry'!AK205="","",'Therapy data entry'!AK205)</f>
        <v/>
      </c>
    </row>
    <row r="206" spans="1:23" ht="17.25" hidden="1" thickBot="1" x14ac:dyDescent="0.35">
      <c r="A206" s="227"/>
      <c r="B206" s="31"/>
      <c r="C206" s="230"/>
      <c r="D206" s="38"/>
      <c r="E206" s="73"/>
      <c r="F206" s="78"/>
      <c r="G206" s="76"/>
      <c r="H206" s="38" cm="1">
        <f t="array" ref="H206">SUM(--(_xlfn.BYCOL('Therapy data entry'!I206:CV208, _xlfn.LAMBDA(_xlpm.col, MAX(_xlpm.col) &gt; 0))))</f>
        <v>0</v>
      </c>
      <c r="I206" s="38">
        <f>SUM('Therapy data entry'!I206:CV208)</f>
        <v>0</v>
      </c>
      <c r="J206" s="38"/>
      <c r="K206" s="38"/>
      <c r="L206" s="69"/>
      <c r="M206" s="33"/>
      <c r="N206" s="34"/>
      <c r="O206" s="38"/>
      <c r="P206" s="39"/>
      <c r="Q206" s="107" t="str">
        <f>IF(N206&lt;H206,"Too many therapy days entered",
IF(IFERROR(MAX(_xlfn._xlws.FILTER('Therapy data entry'!$I$6:$CV$6,_xlfn.BYCOL('Therapy data entry'!I206:CV208,_xlfn.LAMBDA(_xlpm.col,MAX(_xlpm.col)&gt;0)))),0)&gt;F206,
"Therapy entered after discharge date",
IF(IFERROR(MIN(_xlfn._xlws.FILTER('Therapy data entry'!$I$6:$CV$6,_xlfn.BYCOL('Therapy data entry'!I206:CV208,_xlfn.LAMBDA(_xlpm.col,MAX(_xlpm.col)&gt;0)))),"")&lt; VALUE(M206),
"Therapy cannot be entered before admission date",
""
)
))</f>
        <v/>
      </c>
      <c r="R206" s="36"/>
      <c r="S206" s="46"/>
      <c r="T206" s="109" t="str">
        <f>IF(OR(H206=0,F206=""),"", IFERROR(MATCH(9.99999999999999E+307, 'Therapy data entry'!I206:CV208, 1) - 1, ""))</f>
        <v/>
      </c>
      <c r="U206" s="37"/>
      <c r="V206" s="36"/>
      <c r="W206" s="57"/>
    </row>
    <row r="207" spans="1:23" ht="17.25" hidden="1" thickBot="1" x14ac:dyDescent="0.35">
      <c r="A207" s="227"/>
      <c r="B207" s="31"/>
      <c r="C207" s="230"/>
      <c r="D207" s="38"/>
      <c r="E207" s="73"/>
      <c r="F207" s="78"/>
      <c r="G207" s="76"/>
      <c r="H207" s="38" cm="1">
        <f t="array" ref="H207">SUM(--(_xlfn.BYCOL('Therapy data entry'!I207:CV209, _xlfn.LAMBDA(_xlpm.col, MAX(_xlpm.col) &gt; 0))))</f>
        <v>0</v>
      </c>
      <c r="I207" s="38">
        <f>SUM('Therapy data entry'!I207:CV209)</f>
        <v>0</v>
      </c>
      <c r="J207" s="38"/>
      <c r="K207" s="38"/>
      <c r="L207" s="69"/>
      <c r="M207" s="33"/>
      <c r="N207" s="34"/>
      <c r="O207" s="38"/>
      <c r="P207" s="39"/>
      <c r="Q207" s="107" t="str">
        <f>IF(N207&lt;H207,"Too many therapy days entered",
IF(IFERROR(MAX(_xlfn._xlws.FILTER('Therapy data entry'!$I$6:$CV$6,_xlfn.BYCOL('Therapy data entry'!I207:CV209,_xlfn.LAMBDA(_xlpm.col,MAX(_xlpm.col)&gt;0)))),0)&gt;F207,
"Therapy entered after discharge date",
IF(IFERROR(MIN(_xlfn._xlws.FILTER('Therapy data entry'!$I$6:$CV$6,_xlfn.BYCOL('Therapy data entry'!I207:CV209,_xlfn.LAMBDA(_xlpm.col,MAX(_xlpm.col)&gt;0)))),"")&lt; VALUE(M207),
"Therapy cannot be entered before admission date",
""
)
))</f>
        <v/>
      </c>
      <c r="R207" s="36"/>
      <c r="S207" s="46"/>
      <c r="T207" s="109" t="str">
        <f>IF(OR(H207=0,F207=""),"", IFERROR(MATCH(9.99999999999999E+307, 'Therapy data entry'!I207:CV209, 1) - 1, ""))</f>
        <v/>
      </c>
      <c r="U207" s="37"/>
      <c r="V207" s="36"/>
      <c r="W207" s="57"/>
    </row>
    <row r="208" spans="1:23" ht="17.25" thickBot="1" x14ac:dyDescent="0.35">
      <c r="A208" s="227"/>
      <c r="B208" s="135" t="str">
        <f>IF('Therapy data entry'!B202="","",'Therapy data entry'!B202)</f>
        <v/>
      </c>
      <c r="C208" s="230"/>
      <c r="D208" s="152" t="s">
        <v>54</v>
      </c>
      <c r="E208" s="152" t="str">
        <f>IF('Therapy data entry'!G208="","",'Therapy data entry'!G208)</f>
        <v>No</v>
      </c>
      <c r="F208" s="153" t="str">
        <f>IF((E208="Yes"),'Therapy data entry'!E199,"")</f>
        <v/>
      </c>
      <c r="G208" s="154" t="str">
        <f t="shared" ref="G208" si="427">IF(V208="","Yes","No")</f>
        <v>Yes</v>
      </c>
      <c r="H208" s="70" cm="1">
        <f t="array" ref="H208">SUM(--(_xlfn.BYCOL('Therapy data entry'!I208:CV210, _xlfn.LAMBDA(_xlpm.col, MAX(_xlpm.col) &gt; 0))))</f>
        <v>0</v>
      </c>
      <c r="I208" s="70">
        <f>SUM('Therapy data entry'!I208:CV210)</f>
        <v>0</v>
      </c>
      <c r="J208" s="152">
        <f>SUM('Therapy data entry'!I209:XFD209)</f>
        <v>0</v>
      </c>
      <c r="K208" s="152">
        <f>SUM('Therapy data entry'!I210:XFD210)</f>
        <v>0</v>
      </c>
      <c r="L208" s="155" t="e">
        <f t="shared" ref="L208" si="428">IF(AND((E208="Yes"),NOT(F208=""),G208="Yes",Q208="", R208=""),"Yes",IF(AND((E208="No"),F208="",Q208="", R208=""),"Yes","No because "))</f>
        <v>#VALUE!</v>
      </c>
      <c r="M208" s="156" t="e">
        <f t="shared" ref="M208" si="429">DAY(C199)&amp;"/"&amp;MONTH(C199)&amp;"/"&amp;YEAR(C199)</f>
        <v>#VALUE!</v>
      </c>
      <c r="N208" s="157" t="str">
        <f t="shared" ref="N208" si="430">IF(F208="","",F208-M208+1)</f>
        <v/>
      </c>
      <c r="O208" s="158" t="e">
        <f t="shared" ref="O208" si="431">IF(NOT(R208=""),R208,IF(NOT(Q208=""),Q208,IF(NOT(G208="Yes"),"Days therapy received outside therapy timeframe",IF(NOT(OR(E208="Yes",E208="No")),"Data not entered yet",""))))</f>
        <v>#VALUE!</v>
      </c>
      <c r="P208" s="164"/>
      <c r="Q208" s="107" t="e">
        <f>IF(N208&lt;H208,"Too many therapy days entered",
IF(IFERROR(MAX(_xlfn._xlws.FILTER('Therapy data entry'!$I$6:$CV$6,_xlfn.BYCOL('Therapy data entry'!I208:CV210,_xlfn.LAMBDA(_xlpm.col,MAX(_xlpm.col)&gt;0)))),0)&gt;F208,
"Therapy entered after discharge date",
IF(IFERROR(MIN(_xlfn._xlws.FILTER('Therapy data entry'!$I$6:$CV$6,_xlfn.BYCOL('Therapy data entry'!I208:CV210,_xlfn.LAMBDA(_xlpm.col,MAX(_xlpm.col)&gt;0)))),"")&lt; VALUE(M208),
"Therapy cannot be entered before admission date",
""
)
))</f>
        <v>#VALUE!</v>
      </c>
      <c r="R208" s="159" t="str">
        <f t="shared" ref="R208" si="432">IF(AND((OR(E208="",E208="No")),F208="",H208=0,I208=0),"", IF(AND(E208="Yes",NOT(F208="")),"","Eligibility for therapy and therapy days/end date not consistent"))</f>
        <v/>
      </c>
      <c r="S208" s="160">
        <f>'Therapy data entry'!$I$6</f>
        <v>45566</v>
      </c>
      <c r="T208" s="109" t="str">
        <f>IF(OR(H208=0,F208=""),"", IFERROR(MATCH(9.99999999999999E+307, 'Therapy data entry'!I208:CV210, 1) - 1, ""))</f>
        <v/>
      </c>
      <c r="U208" s="159" t="str">
        <f t="shared" ref="U208" si="433">IF(T208="","",S208+T208)</f>
        <v/>
      </c>
      <c r="V208" s="159" t="str">
        <f t="shared" ref="V208" si="434">IF(U208="","",IF(U208&gt;F208,"Date therapy given outside therapy timeframe",""))</f>
        <v/>
      </c>
      <c r="W208" s="161"/>
    </row>
    <row r="209" spans="1:23" ht="17.25" hidden="1" thickBot="1" x14ac:dyDescent="0.35">
      <c r="A209" s="227"/>
      <c r="B209" s="151"/>
      <c r="C209" s="230"/>
      <c r="D209" s="145"/>
      <c r="E209" s="145"/>
      <c r="F209" s="146"/>
      <c r="G209" s="147"/>
      <c r="H209" s="181" cm="1">
        <f t="array" ref="H209">SUM(--(_xlfn.BYCOL('Therapy data entry'!I209:CV211, _xlfn.LAMBDA(_xlpm.col, MAX(_xlpm.col) &gt; 0))))</f>
        <v>0</v>
      </c>
      <c r="I209" s="181">
        <f>SUM('Therapy data entry'!I209:CV211)</f>
        <v>0</v>
      </c>
      <c r="J209" s="145"/>
      <c r="K209" s="145"/>
      <c r="L209" s="148"/>
      <c r="M209" s="149"/>
      <c r="N209" s="34"/>
      <c r="O209" s="150"/>
      <c r="P209" s="148"/>
      <c r="Q209" s="107" t="str">
        <f>IF(N209&lt;H209,"Too many therapy days entered",
IF(IFERROR(MAX(_xlfn._xlws.FILTER('Therapy data entry'!$I$6:$CV$6,_xlfn.BYCOL('Therapy data entry'!I209:CV211,_xlfn.LAMBDA(_xlpm.col,MAX(_xlpm.col)&gt;0)))),0)&gt;F209,
"Therapy entered after discharge date",
IF(IFERROR(MIN(_xlfn._xlws.FILTER('Therapy data entry'!$I$6:$CV$6,_xlfn.BYCOL('Therapy data entry'!I209:CV211,_xlfn.LAMBDA(_xlpm.col,MAX(_xlpm.col)&gt;0)))),"")&lt; VALUE(M209),
"Therapy cannot be entered before admission date",
""
)
))</f>
        <v/>
      </c>
      <c r="R209" s="53"/>
      <c r="S209" s="46"/>
      <c r="T209" s="109" t="str">
        <f>IF(OR(H209=0,F209=""),"", IFERROR(MATCH(9.99999999999999E+307, 'Therapy data entry'!I209:CV211, 1) - 1, ""))</f>
        <v/>
      </c>
      <c r="U209" s="53"/>
      <c r="V209" s="53"/>
      <c r="W209" s="163"/>
    </row>
    <row r="210" spans="1:23" ht="17.25" hidden="1" thickBot="1" x14ac:dyDescent="0.35">
      <c r="A210" s="228"/>
      <c r="B210" s="162"/>
      <c r="C210" s="231"/>
      <c r="D210" s="65"/>
      <c r="E210" s="65"/>
      <c r="F210" s="79"/>
      <c r="G210" s="112"/>
      <c r="H210" s="70" cm="1">
        <f t="array" ref="H210">SUM(--(_xlfn.BYCOL('Therapy data entry'!I210:CV212, _xlfn.LAMBDA(_xlpm.col, MAX(_xlpm.col) &gt; 0))))</f>
        <v>0</v>
      </c>
      <c r="I210" s="70">
        <f>SUM('Therapy data entry'!I210:CV212)</f>
        <v>0</v>
      </c>
      <c r="J210" s="65"/>
      <c r="K210" s="65"/>
      <c r="L210" s="67"/>
      <c r="M210" s="66"/>
      <c r="N210" s="58"/>
      <c r="O210" s="70"/>
      <c r="P210" s="67"/>
      <c r="Q210" s="107" t="str">
        <f>IF(N210&lt;H210,"Too many therapy days entered",
IF(IFERROR(MAX(_xlfn._xlws.FILTER('Therapy data entry'!$I$6:$CV$6,_xlfn.BYCOL('Therapy data entry'!I210:CV212,_xlfn.LAMBDA(_xlpm.col,MAX(_xlpm.col)&gt;0)))),0)&gt;F210,
"Therapy entered after discharge date",
IF(IFERROR(MIN(_xlfn._xlws.FILTER('Therapy data entry'!$I$6:$CV$6,_xlfn.BYCOL('Therapy data entry'!I210:CV212,_xlfn.LAMBDA(_xlpm.col,MAX(_xlpm.col)&gt;0)))),"")&lt; VALUE(M210),
"Therapy cannot be entered before admission date",
""
)
))</f>
        <v/>
      </c>
      <c r="R210" s="59"/>
      <c r="S210" s="60"/>
      <c r="T210" s="109" t="str">
        <f>IF(OR(H210=0,F210=""),"", IFERROR(MATCH(9.99999999999999E+307, 'Therapy data entry'!I210:CV212, 1) - 1, ""))</f>
        <v/>
      </c>
      <c r="U210" s="59"/>
      <c r="V210" s="59"/>
      <c r="W210" s="68"/>
    </row>
    <row r="211" spans="1:23" ht="17.25" thickBot="1" x14ac:dyDescent="0.35">
      <c r="A211" s="226" t="str">
        <f>IF(AND('Therapy data entry'!A211="",'Therapy data entry'!D211=""),"",IF(AND(NOT('Therapy data entry'!D211=""),'Therapy data entry'!A211=""),"SSNAP ID not entered",'Therapy data entry'!A211))</f>
        <v/>
      </c>
      <c r="B211" s="98" t="s">
        <v>17</v>
      </c>
      <c r="C211" s="229" t="str">
        <f>IF('Therapy data entry'!D211="","",'Therapy data entry'!D211)</f>
        <v/>
      </c>
      <c r="D211" s="99" t="s">
        <v>51</v>
      </c>
      <c r="E211" s="100" t="str">
        <f>IF('Therapy data entry'!G211="","",'Therapy data entry'!G211)</f>
        <v>No</v>
      </c>
      <c r="F211" s="101" t="str">
        <f>IF((E211="Yes"),'Therapy data entry'!E211,"")</f>
        <v/>
      </c>
      <c r="G211" s="102" t="str">
        <f t="shared" ref="G211" si="435">IF(V211="","Yes","No")</f>
        <v>Yes</v>
      </c>
      <c r="H211" s="32" cm="1">
        <f t="array" ref="H211">SUM(--(_xlfn.BYCOL('Therapy data entry'!I211:CV213, _xlfn.LAMBDA(_xlpm.col, MAX(_xlpm.col) &gt; 0))))</f>
        <v>0</v>
      </c>
      <c r="I211" s="32">
        <f>SUM('Therapy data entry'!I211:CV213)</f>
        <v>0</v>
      </c>
      <c r="J211" s="99">
        <f>SUM('Therapy data entry'!I212:XFD212)</f>
        <v>0</v>
      </c>
      <c r="K211" s="99">
        <f>SUM('Therapy data entry'!I213:XFD213)</f>
        <v>0</v>
      </c>
      <c r="L211" s="103" t="e">
        <f t="shared" ref="L211" si="436">IF(AND((E211="Yes"),NOT(F211=""),G211="Yes",Q211="", R211=""),"Yes",IF(AND((E211="No"),F211="",Q211="", R211=""),"Yes","No because "))</f>
        <v>#VALUE!</v>
      </c>
      <c r="M211" s="104" t="e">
        <f t="shared" ref="M211" si="437">DAY(C211)&amp;"/"&amp;MONTH(C211)&amp;"/"&amp;YEAR(C211)</f>
        <v>#VALUE!</v>
      </c>
      <c r="N211" s="105" t="str">
        <f t="shared" ref="N211" si="438">IF(F211="","",F211-M211+1)</f>
        <v/>
      </c>
      <c r="O211" s="99" t="e">
        <f t="shared" ref="O211" si="439">IF(NOT(R211=""),R211,IF(NOT(Q211=""),Q211,IF(NOT(G211="Yes"),"Days therapy received outside therapy timeframe",IF(NOT(OR(E211="Yes",E211="No")),"Data not entered yet",""))))</f>
        <v>#VALUE!</v>
      </c>
      <c r="P211" s="106"/>
      <c r="Q211" s="107" t="e">
        <f>IF(N211&lt;H211,"Too many therapy days entered",
IF(IFERROR(MAX(_xlfn._xlws.FILTER('Therapy data entry'!$I$6:$CV$6,_xlfn.BYCOL('Therapy data entry'!I211:CV213,_xlfn.LAMBDA(_xlpm.col,MAX(_xlpm.col)&gt;0)))),0)&gt;F211,
"Therapy entered after discharge date",
IF(IFERROR(MIN(_xlfn._xlws.FILTER('Therapy data entry'!$I$6:$CV$6,_xlfn.BYCOL('Therapy data entry'!I211:CV213,_xlfn.LAMBDA(_xlpm.col,MAX(_xlpm.col)&gt;0)))),"")&lt; VALUE(M211),
"Therapy cannot be entered before admission date",
""
)
))</f>
        <v>#VALUE!</v>
      </c>
      <c r="R211" s="107" t="str">
        <f t="shared" ref="R211" si="440">IF(AND((OR(E211="",E211="No")),F211="",H211=0,I211=0),"", IF(AND(E211="Yes",NOT(F211="")),"","Eligibility for therapy and therapy days/end date not consistent"))</f>
        <v/>
      </c>
      <c r="S211" s="108">
        <f>'Therapy data entry'!$I$6</f>
        <v>45566</v>
      </c>
      <c r="T211" s="109" t="str">
        <f>IF(OR(H211=0,F211=""),"", IFERROR(MATCH(9.99999999999999E+307, 'Therapy data entry'!I211:CV213, 1) - 1, ""))</f>
        <v/>
      </c>
      <c r="U211" s="110" t="str">
        <f t="shared" ref="U211" si="441">IF(T211="","",S211+T211)</f>
        <v/>
      </c>
      <c r="V211" s="107" t="str">
        <f t="shared" ref="V211" si="442">IF(U211="","",IF(U211&gt;F211,"Date therapy given outside therapy timeframe",""))</f>
        <v/>
      </c>
      <c r="W211" s="111" t="str">
        <f>IF('Therapy data entry'!AK211="","",'Therapy data entry'!AK211)</f>
        <v/>
      </c>
    </row>
    <row r="212" spans="1:23" ht="17.25" hidden="1" thickBot="1" x14ac:dyDescent="0.35">
      <c r="A212" s="227"/>
      <c r="B212" s="31"/>
      <c r="C212" s="230"/>
      <c r="D212" s="32"/>
      <c r="E212" s="71"/>
      <c r="F212" s="45"/>
      <c r="G212" s="74"/>
      <c r="H212" s="32" cm="1">
        <f t="array" ref="H212">SUM(--(_xlfn.BYCOL('Therapy data entry'!I212:CV214, _xlfn.LAMBDA(_xlpm.col, MAX(_xlpm.col) &gt; 0))))</f>
        <v>0</v>
      </c>
      <c r="I212" s="32">
        <f>SUM('Therapy data entry'!I212:CV214)</f>
        <v>0</v>
      </c>
      <c r="J212" s="32"/>
      <c r="K212" s="32"/>
      <c r="L212" s="47"/>
      <c r="M212" s="33"/>
      <c r="N212" s="34"/>
      <c r="O212" s="32"/>
      <c r="P212" s="35"/>
      <c r="Q212" s="107" t="str">
        <f>IF(N212&lt;H212,"Too many therapy days entered",
IF(IFERROR(MAX(_xlfn._xlws.FILTER('Therapy data entry'!$I$6:$CV$6,_xlfn.BYCOL('Therapy data entry'!I212:CV214,_xlfn.LAMBDA(_xlpm.col,MAX(_xlpm.col)&gt;0)))),0)&gt;F212,
"Therapy entered after discharge date",
IF(IFERROR(MIN(_xlfn._xlws.FILTER('Therapy data entry'!$I$6:$CV$6,_xlfn.BYCOL('Therapy data entry'!I212:CV214,_xlfn.LAMBDA(_xlpm.col,MAX(_xlpm.col)&gt;0)))),"")&lt; VALUE(M212),
"Therapy cannot be entered before admission date",
""
)
))</f>
        <v/>
      </c>
      <c r="R212" s="36"/>
      <c r="S212" s="46"/>
      <c r="T212" s="109" t="str">
        <f>IF(OR(H212=0,F212=""),"", IFERROR(MATCH(9.99999999999999E+307, 'Therapy data entry'!I212:CV214, 1) - 1, ""))</f>
        <v/>
      </c>
      <c r="U212" s="37"/>
      <c r="V212" s="36"/>
      <c r="W212" s="55"/>
    </row>
    <row r="213" spans="1:23" ht="17.25" hidden="1" thickBot="1" x14ac:dyDescent="0.35">
      <c r="A213" s="227"/>
      <c r="B213" s="31"/>
      <c r="C213" s="230"/>
      <c r="D213" s="32"/>
      <c r="E213" s="71"/>
      <c r="F213" s="45"/>
      <c r="G213" s="74"/>
      <c r="H213" s="32" cm="1">
        <f t="array" ref="H213">SUM(--(_xlfn.BYCOL('Therapy data entry'!I213:CV215, _xlfn.LAMBDA(_xlpm.col, MAX(_xlpm.col) &gt; 0))))</f>
        <v>0</v>
      </c>
      <c r="I213" s="32">
        <f>SUM('Therapy data entry'!I213:CV215)</f>
        <v>0</v>
      </c>
      <c r="J213" s="32"/>
      <c r="K213" s="32"/>
      <c r="L213" s="47"/>
      <c r="M213" s="33"/>
      <c r="N213" s="34"/>
      <c r="O213" s="32"/>
      <c r="P213" s="35"/>
      <c r="Q213" s="107" t="str">
        <f>IF(N213&lt;H213,"Too many therapy days entered",
IF(IFERROR(MAX(_xlfn._xlws.FILTER('Therapy data entry'!$I$6:$CV$6,_xlfn.BYCOL('Therapy data entry'!I213:CV215,_xlfn.LAMBDA(_xlpm.col,MAX(_xlpm.col)&gt;0)))),0)&gt;F213,
"Therapy entered after discharge date",
IF(IFERROR(MIN(_xlfn._xlws.FILTER('Therapy data entry'!$I$6:$CV$6,_xlfn.BYCOL('Therapy data entry'!I213:CV215,_xlfn.LAMBDA(_xlpm.col,MAX(_xlpm.col)&gt;0)))),"")&lt; VALUE(M213),
"Therapy cannot be entered before admission date",
""
)
))</f>
        <v/>
      </c>
      <c r="R213" s="36"/>
      <c r="S213" s="46"/>
      <c r="T213" s="109" t="str">
        <f>IF(OR(H213=0,F213=""),"", IFERROR(MATCH(9.99999999999999E+307, 'Therapy data entry'!I213:CV215, 1) - 1, ""))</f>
        <v/>
      </c>
      <c r="U213" s="37"/>
      <c r="V213" s="36"/>
      <c r="W213" s="55"/>
    </row>
    <row r="214" spans="1:23" ht="17.25" thickBot="1" x14ac:dyDescent="0.35">
      <c r="A214" s="227"/>
      <c r="B214" s="54" t="str">
        <f>IF('Therapy data entry'!B212="","",'Therapy data entry'!B212)</f>
        <v/>
      </c>
      <c r="C214" s="230"/>
      <c r="D214" s="49" t="s">
        <v>52</v>
      </c>
      <c r="E214" s="72" t="str">
        <f>IF('Therapy data entry'!G214="","",'Therapy data entry'!G214)</f>
        <v>No</v>
      </c>
      <c r="F214" s="77" t="str">
        <f>IF((E214="Yes"),'Therapy data entry'!E211,"")</f>
        <v/>
      </c>
      <c r="G214" s="75" t="str">
        <f t="shared" ref="G214" si="443">IF(V214="","Yes","No")</f>
        <v>Yes</v>
      </c>
      <c r="H214" s="49" cm="1">
        <f t="array" ref="H214">SUM(--(_xlfn.BYCOL('Therapy data entry'!I214:CV216, _xlfn.LAMBDA(_xlpm.col, MAX(_xlpm.col) &gt; 0))))</f>
        <v>0</v>
      </c>
      <c r="I214" s="49">
        <f>SUM('Therapy data entry'!I214:CV216)</f>
        <v>0</v>
      </c>
      <c r="J214" s="49">
        <f>SUM('Therapy data entry'!I215:XFD215)</f>
        <v>0</v>
      </c>
      <c r="K214" s="49">
        <f>SUM('Therapy data entry'!I216:XFD216)</f>
        <v>0</v>
      </c>
      <c r="L214" s="51" t="e">
        <f t="shared" ref="L214" si="444">IF(AND((E214="Yes"),NOT(F214=""),G214="Yes",Q214="", R214=""),"Yes",IF(AND((E214="No"),F214="",Q214="", R214=""),"Yes","No because "))</f>
        <v>#VALUE!</v>
      </c>
      <c r="M214" s="33" t="e">
        <f t="shared" ref="M214" si="445">DAY(C211)&amp;"/"&amp;MONTH(C211)&amp;"/"&amp;YEAR(C211)</f>
        <v>#VALUE!</v>
      </c>
      <c r="N214" s="34" t="str">
        <f t="shared" ref="N214" si="446">IF(F214="","",F214-M214+1)</f>
        <v/>
      </c>
      <c r="O214" s="49" t="e">
        <f t="shared" ref="O214" si="447">IF(NOT(R214=""),R214,IF(NOT(Q214=""),Q214,IF(NOT(G214="Yes"),"Days therapy received outside therapy timeframe",IF(NOT(OR(E214="Yes",E214="No")),"Data not entered yet",""))))</f>
        <v>#VALUE!</v>
      </c>
      <c r="P214" s="52"/>
      <c r="Q214" s="107" t="e">
        <f>IF(N214&lt;H214,"Too many therapy days entered",
IF(IFERROR(MAX(_xlfn._xlws.FILTER('Therapy data entry'!$I$6:$CV$6,_xlfn.BYCOL('Therapy data entry'!I214:CV216,_xlfn.LAMBDA(_xlpm.col,MAX(_xlpm.col)&gt;0)))),0)&gt;F214,
"Therapy entered after discharge date",
IF(IFERROR(MIN(_xlfn._xlws.FILTER('Therapy data entry'!$I$6:$CV$6,_xlfn.BYCOL('Therapy data entry'!I214:CV216,_xlfn.LAMBDA(_xlpm.col,MAX(_xlpm.col)&gt;0)))),"")&lt; VALUE(M214),
"Therapy cannot be entered before admission date",
""
)
))</f>
        <v>#VALUE!</v>
      </c>
      <c r="R214" s="53" t="str">
        <f t="shared" ref="R214" si="448">IF(AND((OR(E214="",E214="No")),F214="",H214=0,I214=0),"", IF(AND(E214="Yes",NOT(F214="")),"","Eligibility for therapy and therapy days/end date not consistent"))</f>
        <v/>
      </c>
      <c r="S214" s="46">
        <f>'Therapy data entry'!$I$6</f>
        <v>45566</v>
      </c>
      <c r="T214" s="109" t="str">
        <f>IF(OR(H214=0,F214=""),"", IFERROR(MATCH(9.99999999999999E+307, 'Therapy data entry'!I214:CV216, 1) - 1, ""))</f>
        <v/>
      </c>
      <c r="U214" s="37" t="str">
        <f t="shared" ref="U214" si="449">IF(T214="","",S214+T214)</f>
        <v/>
      </c>
      <c r="V214" s="36" t="str">
        <f t="shared" ref="V214" si="450">IF(U214="","",IF(U214&gt;F214,"Date therapy given outside therapy timeframe",""))</f>
        <v/>
      </c>
      <c r="W214" s="56" t="str">
        <f>IF('Therapy data entry'!AK214="","",'Therapy data entry'!AK214)</f>
        <v/>
      </c>
    </row>
    <row r="215" spans="1:23" ht="17.25" hidden="1" thickBot="1" x14ac:dyDescent="0.35">
      <c r="A215" s="227"/>
      <c r="B215" s="44"/>
      <c r="C215" s="230"/>
      <c r="D215" s="49"/>
      <c r="E215" s="72"/>
      <c r="F215" s="77"/>
      <c r="G215" s="75"/>
      <c r="H215" s="49" cm="1">
        <f t="array" ref="H215">SUM(--(_xlfn.BYCOL('Therapy data entry'!I215:CV217, _xlfn.LAMBDA(_xlpm.col, MAX(_xlpm.col) &gt; 0))))</f>
        <v>0</v>
      </c>
      <c r="I215" s="49">
        <f>SUM('Therapy data entry'!I215:CV217)</f>
        <v>0</v>
      </c>
      <c r="J215" s="49"/>
      <c r="K215" s="49"/>
      <c r="L215" s="51"/>
      <c r="M215" s="50"/>
      <c r="N215" s="34"/>
      <c r="O215" s="49"/>
      <c r="P215" s="52"/>
      <c r="Q215" s="107" t="str">
        <f>IF(N215&lt;H215,"Too many therapy days entered",
IF(IFERROR(MAX(_xlfn._xlws.FILTER('Therapy data entry'!$I$6:$CV$6,_xlfn.BYCOL('Therapy data entry'!I215:CV217,_xlfn.LAMBDA(_xlpm.col,MAX(_xlpm.col)&gt;0)))),0)&gt;F215,
"Therapy entered after discharge date",
IF(IFERROR(MIN(_xlfn._xlws.FILTER('Therapy data entry'!$I$6:$CV$6,_xlfn.BYCOL('Therapy data entry'!I215:CV217,_xlfn.LAMBDA(_xlpm.col,MAX(_xlpm.col)&gt;0)))),"")&lt; VALUE(M215),
"Therapy cannot be entered before admission date",
""
)
))</f>
        <v/>
      </c>
      <c r="R215" s="36"/>
      <c r="S215" s="46"/>
      <c r="T215" s="109" t="str">
        <f>IF(OR(H215=0,F215=""),"", IFERROR(MATCH(9.99999999999999E+307, 'Therapy data entry'!I215:CV217, 1) - 1, ""))</f>
        <v/>
      </c>
      <c r="U215" s="37"/>
      <c r="V215" s="36"/>
      <c r="W215" s="56"/>
    </row>
    <row r="216" spans="1:23" ht="17.25" hidden="1" thickBot="1" x14ac:dyDescent="0.35">
      <c r="A216" s="227"/>
      <c r="B216" s="44"/>
      <c r="C216" s="230"/>
      <c r="D216" s="49"/>
      <c r="E216" s="72"/>
      <c r="F216" s="77"/>
      <c r="G216" s="75"/>
      <c r="H216" s="49" cm="1">
        <f t="array" ref="H216">SUM(--(_xlfn.BYCOL('Therapy data entry'!I216:CV218, _xlfn.LAMBDA(_xlpm.col, MAX(_xlpm.col) &gt; 0))))</f>
        <v>0</v>
      </c>
      <c r="I216" s="49">
        <f>SUM('Therapy data entry'!I216:CV218)</f>
        <v>0</v>
      </c>
      <c r="J216" s="49"/>
      <c r="K216" s="49"/>
      <c r="L216" s="51"/>
      <c r="M216" s="50"/>
      <c r="N216" s="34"/>
      <c r="O216" s="49"/>
      <c r="P216" s="52"/>
      <c r="Q216" s="107" t="str">
        <f>IF(N216&lt;H216,"Too many therapy days entered",
IF(IFERROR(MAX(_xlfn._xlws.FILTER('Therapy data entry'!$I$6:$CV$6,_xlfn.BYCOL('Therapy data entry'!I216:CV218,_xlfn.LAMBDA(_xlpm.col,MAX(_xlpm.col)&gt;0)))),0)&gt;F216,
"Therapy entered after discharge date",
IF(IFERROR(MIN(_xlfn._xlws.FILTER('Therapy data entry'!$I$6:$CV$6,_xlfn.BYCOL('Therapy data entry'!I216:CV218,_xlfn.LAMBDA(_xlpm.col,MAX(_xlpm.col)&gt;0)))),"")&lt; VALUE(M216),
"Therapy cannot be entered before admission date",
""
)
))</f>
        <v/>
      </c>
      <c r="R216" s="36"/>
      <c r="S216" s="46"/>
      <c r="T216" s="109" t="str">
        <f>IF(OR(H216=0,F216=""),"", IFERROR(MATCH(9.99999999999999E+307, 'Therapy data entry'!I216:CV218, 1) - 1, ""))</f>
        <v/>
      </c>
      <c r="U216" s="37"/>
      <c r="V216" s="36"/>
      <c r="W216" s="56"/>
    </row>
    <row r="217" spans="1:23" ht="17.25" thickBot="1" x14ac:dyDescent="0.35">
      <c r="A217" s="227"/>
      <c r="B217" s="31" t="s">
        <v>21</v>
      </c>
      <c r="C217" s="230"/>
      <c r="D217" s="38" t="s">
        <v>53</v>
      </c>
      <c r="E217" s="73" t="str">
        <f>IF('Therapy data entry'!G217="","",'Therapy data entry'!G217)</f>
        <v>No</v>
      </c>
      <c r="F217" s="78" t="str">
        <f>IF((E217="Yes"),'Therapy data entry'!E211,"")</f>
        <v/>
      </c>
      <c r="G217" s="76" t="str">
        <f t="shared" ref="G217" si="451">IF(V217="","Yes","No")</f>
        <v>Yes</v>
      </c>
      <c r="H217" s="38" cm="1">
        <f t="array" ref="H217">SUM(--(_xlfn.BYCOL('Therapy data entry'!I217:CV219, _xlfn.LAMBDA(_xlpm.col, MAX(_xlpm.col) &gt; 0))))</f>
        <v>0</v>
      </c>
      <c r="I217" s="38">
        <f>SUM('Therapy data entry'!I217:CV219)</f>
        <v>0</v>
      </c>
      <c r="J217" s="38">
        <f>SUM('Therapy data entry'!I218:XFD218)</f>
        <v>0</v>
      </c>
      <c r="K217" s="38">
        <f>SUM('Therapy data entry'!I219:XFD219)</f>
        <v>0</v>
      </c>
      <c r="L217" s="69" t="e">
        <f t="shared" ref="L217" si="452">IF(AND((E217="Yes"),NOT(F217=""),G217="Yes",Q217="", R217=""),"Yes",IF(AND((E217="No"),F217="",Q217="", R217=""),"Yes","No because "))</f>
        <v>#VALUE!</v>
      </c>
      <c r="M217" s="33" t="e">
        <f t="shared" ref="M217" si="453">DAY(C211)&amp;"/"&amp;MONTH(C211)&amp;"/"&amp;YEAR(C211)</f>
        <v>#VALUE!</v>
      </c>
      <c r="N217" s="34" t="str">
        <f t="shared" ref="N217" si="454">IF(F217="","",F217-M217+1)</f>
        <v/>
      </c>
      <c r="O217" s="38" t="e">
        <f t="shared" ref="O217" si="455">IF(NOT(R217=""),R217,IF(NOT(Q217=""),Q217,IF(NOT(G217="Yes"),"Days therapy received outside therapy timeframe",IF(NOT(OR(E217="Yes",E217="No")),"Data not entered yet",""))))</f>
        <v>#VALUE!</v>
      </c>
      <c r="P217" s="39"/>
      <c r="Q217" s="107" t="e">
        <f>IF(N217&lt;H217,"Too many therapy days entered",
IF(IFERROR(MAX(_xlfn._xlws.FILTER('Therapy data entry'!$I$6:$CV$6,_xlfn.BYCOL('Therapy data entry'!I217:CV219,_xlfn.LAMBDA(_xlpm.col,MAX(_xlpm.col)&gt;0)))),0)&gt;F217,
"Therapy entered after discharge date",
IF(IFERROR(MIN(_xlfn._xlws.FILTER('Therapy data entry'!$I$6:$CV$6,_xlfn.BYCOL('Therapy data entry'!I217:CV219,_xlfn.LAMBDA(_xlpm.col,MAX(_xlpm.col)&gt;0)))),"")&lt; VALUE(M217),
"Therapy cannot be entered before admission date",
""
)
))</f>
        <v>#VALUE!</v>
      </c>
      <c r="R217" s="36" t="str">
        <f t="shared" ref="R217" si="456">IF(AND((OR(E217="",E217="No")),F217="",H217=0,I217=0),"", IF(AND(E217="Yes",NOT(F217="")),"","Eligibility for therapy and therapy days/end date not consistent"))</f>
        <v/>
      </c>
      <c r="S217" s="46">
        <f>'Therapy data entry'!$I$6</f>
        <v>45566</v>
      </c>
      <c r="T217" s="109" t="str">
        <f>IF(OR(H217=0,F217=""),"", IFERROR(MATCH(9.99999999999999E+307, 'Therapy data entry'!I217:CV219, 1) - 1, ""))</f>
        <v/>
      </c>
      <c r="U217" s="37" t="str">
        <f t="shared" ref="U217" si="457">IF(T217="","",S217+T217)</f>
        <v/>
      </c>
      <c r="V217" s="36" t="str">
        <f t="shared" ref="V217" si="458">IF(U217="","",IF(U217&gt;F217,"Date therapy given outside therapy timeframe",""))</f>
        <v/>
      </c>
      <c r="W217" s="57" t="str">
        <f>IF('Therapy data entry'!AK217="","",'Therapy data entry'!AK217)</f>
        <v/>
      </c>
    </row>
    <row r="218" spans="1:23" ht="17.25" hidden="1" thickBot="1" x14ac:dyDescent="0.35">
      <c r="A218" s="227"/>
      <c r="B218" s="31"/>
      <c r="C218" s="230"/>
      <c r="D218" s="38"/>
      <c r="E218" s="73"/>
      <c r="F218" s="78"/>
      <c r="G218" s="76"/>
      <c r="H218" s="38" cm="1">
        <f t="array" ref="H218">SUM(--(_xlfn.BYCOL('Therapy data entry'!I218:CV220, _xlfn.LAMBDA(_xlpm.col, MAX(_xlpm.col) &gt; 0))))</f>
        <v>0</v>
      </c>
      <c r="I218" s="38">
        <f>SUM('Therapy data entry'!I218:CV220)</f>
        <v>0</v>
      </c>
      <c r="J218" s="38"/>
      <c r="K218" s="38"/>
      <c r="L218" s="69"/>
      <c r="M218" s="33"/>
      <c r="N218" s="34"/>
      <c r="O218" s="38"/>
      <c r="P218" s="39"/>
      <c r="Q218" s="107" t="str">
        <f>IF(N218&lt;H218,"Too many therapy days entered",
IF(IFERROR(MAX(_xlfn._xlws.FILTER('Therapy data entry'!$I$6:$CV$6,_xlfn.BYCOL('Therapy data entry'!I218:CV220,_xlfn.LAMBDA(_xlpm.col,MAX(_xlpm.col)&gt;0)))),0)&gt;F218,
"Therapy entered after discharge date",
IF(IFERROR(MIN(_xlfn._xlws.FILTER('Therapy data entry'!$I$6:$CV$6,_xlfn.BYCOL('Therapy data entry'!I218:CV220,_xlfn.LAMBDA(_xlpm.col,MAX(_xlpm.col)&gt;0)))),"")&lt; VALUE(M218),
"Therapy cannot be entered before admission date",
""
)
))</f>
        <v/>
      </c>
      <c r="R218" s="36"/>
      <c r="S218" s="46"/>
      <c r="T218" s="109" t="str">
        <f>IF(OR(H218=0,F218=""),"", IFERROR(MATCH(9.99999999999999E+307, 'Therapy data entry'!I218:CV220, 1) - 1, ""))</f>
        <v/>
      </c>
      <c r="U218" s="37"/>
      <c r="V218" s="36"/>
      <c r="W218" s="57"/>
    </row>
    <row r="219" spans="1:23" ht="17.25" hidden="1" thickBot="1" x14ac:dyDescent="0.35">
      <c r="A219" s="227"/>
      <c r="B219" s="31"/>
      <c r="C219" s="230"/>
      <c r="D219" s="38"/>
      <c r="E219" s="73"/>
      <c r="F219" s="78"/>
      <c r="G219" s="76"/>
      <c r="H219" s="38" cm="1">
        <f t="array" ref="H219">SUM(--(_xlfn.BYCOL('Therapy data entry'!I219:CV221, _xlfn.LAMBDA(_xlpm.col, MAX(_xlpm.col) &gt; 0))))</f>
        <v>0</v>
      </c>
      <c r="I219" s="38">
        <f>SUM('Therapy data entry'!I219:CV221)</f>
        <v>0</v>
      </c>
      <c r="J219" s="38"/>
      <c r="K219" s="38"/>
      <c r="L219" s="69"/>
      <c r="M219" s="33"/>
      <c r="N219" s="34"/>
      <c r="O219" s="38"/>
      <c r="P219" s="39"/>
      <c r="Q219" s="107" t="str">
        <f>IF(N219&lt;H219,"Too many therapy days entered",
IF(IFERROR(MAX(_xlfn._xlws.FILTER('Therapy data entry'!$I$6:$CV$6,_xlfn.BYCOL('Therapy data entry'!I219:CV221,_xlfn.LAMBDA(_xlpm.col,MAX(_xlpm.col)&gt;0)))),0)&gt;F219,
"Therapy entered after discharge date",
IF(IFERROR(MIN(_xlfn._xlws.FILTER('Therapy data entry'!$I$6:$CV$6,_xlfn.BYCOL('Therapy data entry'!I219:CV221,_xlfn.LAMBDA(_xlpm.col,MAX(_xlpm.col)&gt;0)))),"")&lt; VALUE(M219),
"Therapy cannot be entered before admission date",
""
)
))</f>
        <v/>
      </c>
      <c r="R219" s="36"/>
      <c r="S219" s="46"/>
      <c r="T219" s="109" t="str">
        <f>IF(OR(H219=0,F219=""),"", IFERROR(MATCH(9.99999999999999E+307, 'Therapy data entry'!I219:CV221, 1) - 1, ""))</f>
        <v/>
      </c>
      <c r="U219" s="37"/>
      <c r="V219" s="36"/>
      <c r="W219" s="57"/>
    </row>
    <row r="220" spans="1:23" ht="17.25" thickBot="1" x14ac:dyDescent="0.35">
      <c r="A220" s="227"/>
      <c r="B220" s="135" t="str">
        <f>IF('Therapy data entry'!B214="","",'Therapy data entry'!B214)</f>
        <v/>
      </c>
      <c r="C220" s="230"/>
      <c r="D220" s="152" t="s">
        <v>54</v>
      </c>
      <c r="E220" s="152" t="str">
        <f>IF('Therapy data entry'!G220="","",'Therapy data entry'!G220)</f>
        <v>No</v>
      </c>
      <c r="F220" s="153" t="str">
        <f>IF((E220="Yes"),'Therapy data entry'!E211,"")</f>
        <v/>
      </c>
      <c r="G220" s="154" t="str">
        <f t="shared" ref="G220" si="459">IF(V220="","Yes","No")</f>
        <v>Yes</v>
      </c>
      <c r="H220" s="70" cm="1">
        <f t="array" ref="H220">SUM(--(_xlfn.BYCOL('Therapy data entry'!I220:CV222, _xlfn.LAMBDA(_xlpm.col, MAX(_xlpm.col) &gt; 0))))</f>
        <v>0</v>
      </c>
      <c r="I220" s="70">
        <f>SUM('Therapy data entry'!I220:CV222)</f>
        <v>0</v>
      </c>
      <c r="J220" s="152">
        <f>SUM('Therapy data entry'!I221:XFD221)</f>
        <v>0</v>
      </c>
      <c r="K220" s="152">
        <f>SUM('Therapy data entry'!I222:XFD222)</f>
        <v>0</v>
      </c>
      <c r="L220" s="155" t="e">
        <f t="shared" ref="L220" si="460">IF(AND((E220="Yes"),NOT(F220=""),G220="Yes",Q220="", R220=""),"Yes",IF(AND((E220="No"),F220="",Q220="", R220=""),"Yes","No because "))</f>
        <v>#VALUE!</v>
      </c>
      <c r="M220" s="156" t="e">
        <f t="shared" ref="M220" si="461">DAY(C211)&amp;"/"&amp;MONTH(C211)&amp;"/"&amp;YEAR(C211)</f>
        <v>#VALUE!</v>
      </c>
      <c r="N220" s="157" t="str">
        <f t="shared" ref="N220" si="462">IF(F220="","",F220-M220+1)</f>
        <v/>
      </c>
      <c r="O220" s="158" t="e">
        <f t="shared" ref="O220" si="463">IF(NOT(R220=""),R220,IF(NOT(Q220=""),Q220,IF(NOT(G220="Yes"),"Days therapy received outside therapy timeframe",IF(NOT(OR(E220="Yes",E220="No")),"Data not entered yet",""))))</f>
        <v>#VALUE!</v>
      </c>
      <c r="P220" s="164"/>
      <c r="Q220" s="107" t="e">
        <f>IF(N220&lt;H220,"Too many therapy days entered",
IF(IFERROR(MAX(_xlfn._xlws.FILTER('Therapy data entry'!$I$6:$CV$6,_xlfn.BYCOL('Therapy data entry'!I220:CV222,_xlfn.LAMBDA(_xlpm.col,MAX(_xlpm.col)&gt;0)))),0)&gt;F220,
"Therapy entered after discharge date",
IF(IFERROR(MIN(_xlfn._xlws.FILTER('Therapy data entry'!$I$6:$CV$6,_xlfn.BYCOL('Therapy data entry'!I220:CV222,_xlfn.LAMBDA(_xlpm.col,MAX(_xlpm.col)&gt;0)))),"")&lt; VALUE(M220),
"Therapy cannot be entered before admission date",
""
)
))</f>
        <v>#VALUE!</v>
      </c>
      <c r="R220" s="159" t="str">
        <f t="shared" ref="R220" si="464">IF(AND((OR(E220="",E220="No")),F220="",H220=0,I220=0),"", IF(AND(E220="Yes",NOT(F220="")),"","Eligibility for therapy and therapy days/end date not consistent"))</f>
        <v/>
      </c>
      <c r="S220" s="160">
        <f>'Therapy data entry'!$I$6</f>
        <v>45566</v>
      </c>
      <c r="T220" s="109" t="str">
        <f>IF(OR(H220=0,F220=""),"", IFERROR(MATCH(9.99999999999999E+307, 'Therapy data entry'!I220:CV222, 1) - 1, ""))</f>
        <v/>
      </c>
      <c r="U220" s="159" t="str">
        <f t="shared" ref="U220" si="465">IF(T220="","",S220+T220)</f>
        <v/>
      </c>
      <c r="V220" s="159" t="str">
        <f t="shared" ref="V220" si="466">IF(U220="","",IF(U220&gt;F220,"Date therapy given outside therapy timeframe",""))</f>
        <v/>
      </c>
      <c r="W220" s="161"/>
    </row>
    <row r="221" spans="1:23" ht="17.25" hidden="1" thickBot="1" x14ac:dyDescent="0.35">
      <c r="A221" s="227"/>
      <c r="B221" s="151"/>
      <c r="C221" s="230"/>
      <c r="D221" s="145"/>
      <c r="E221" s="145"/>
      <c r="F221" s="146"/>
      <c r="G221" s="147"/>
      <c r="H221" s="181" cm="1">
        <f t="array" ref="H221">SUM(--(_xlfn.BYCOL('Therapy data entry'!I221:CV223, _xlfn.LAMBDA(_xlpm.col, MAX(_xlpm.col) &gt; 0))))</f>
        <v>0</v>
      </c>
      <c r="I221" s="181">
        <f>SUM('Therapy data entry'!I221:CV223)</f>
        <v>0</v>
      </c>
      <c r="J221" s="145"/>
      <c r="K221" s="145"/>
      <c r="L221" s="148"/>
      <c r="M221" s="149"/>
      <c r="N221" s="34"/>
      <c r="O221" s="150"/>
      <c r="P221" s="148"/>
      <c r="Q221" s="107" t="str">
        <f>IF(N221&lt;H221,"Too many therapy days entered",
IF(IFERROR(MAX(_xlfn._xlws.FILTER('Therapy data entry'!$I$6:$CV$6,_xlfn.BYCOL('Therapy data entry'!I221:CV223,_xlfn.LAMBDA(_xlpm.col,MAX(_xlpm.col)&gt;0)))),0)&gt;F221,
"Therapy entered after discharge date",
IF(IFERROR(MIN(_xlfn._xlws.FILTER('Therapy data entry'!$I$6:$CV$6,_xlfn.BYCOL('Therapy data entry'!I221:CV223,_xlfn.LAMBDA(_xlpm.col,MAX(_xlpm.col)&gt;0)))),"")&lt; VALUE(M221),
"Therapy cannot be entered before admission date",
""
)
))</f>
        <v/>
      </c>
      <c r="R221" s="53"/>
      <c r="S221" s="46"/>
      <c r="T221" s="109" t="str">
        <f>IF(OR(H221=0,F221=""),"", IFERROR(MATCH(9.99999999999999E+307, 'Therapy data entry'!I221:CV223, 1) - 1, ""))</f>
        <v/>
      </c>
      <c r="U221" s="53"/>
      <c r="V221" s="53"/>
      <c r="W221" s="163"/>
    </row>
    <row r="222" spans="1:23" ht="17.25" hidden="1" thickBot="1" x14ac:dyDescent="0.35">
      <c r="A222" s="228"/>
      <c r="B222" s="162"/>
      <c r="C222" s="231"/>
      <c r="D222" s="65"/>
      <c r="E222" s="65"/>
      <c r="F222" s="79"/>
      <c r="G222" s="112"/>
      <c r="H222" s="70" cm="1">
        <f t="array" ref="H222">SUM(--(_xlfn.BYCOL('Therapy data entry'!I222:CV224, _xlfn.LAMBDA(_xlpm.col, MAX(_xlpm.col) &gt; 0))))</f>
        <v>0</v>
      </c>
      <c r="I222" s="70">
        <f>SUM('Therapy data entry'!I222:CV224)</f>
        <v>0</v>
      </c>
      <c r="J222" s="65"/>
      <c r="K222" s="65"/>
      <c r="L222" s="67"/>
      <c r="M222" s="66"/>
      <c r="N222" s="58"/>
      <c r="O222" s="70"/>
      <c r="P222" s="67"/>
      <c r="Q222" s="107" t="str">
        <f>IF(N222&lt;H222,"Too many therapy days entered",
IF(IFERROR(MAX(_xlfn._xlws.FILTER('Therapy data entry'!$I$6:$CV$6,_xlfn.BYCOL('Therapy data entry'!I222:CV224,_xlfn.LAMBDA(_xlpm.col,MAX(_xlpm.col)&gt;0)))),0)&gt;F222,
"Therapy entered after discharge date",
IF(IFERROR(MIN(_xlfn._xlws.FILTER('Therapy data entry'!$I$6:$CV$6,_xlfn.BYCOL('Therapy data entry'!I222:CV224,_xlfn.LAMBDA(_xlpm.col,MAX(_xlpm.col)&gt;0)))),"")&lt; VALUE(M222),
"Therapy cannot be entered before admission date",
""
)
))</f>
        <v/>
      </c>
      <c r="R222" s="59"/>
      <c r="S222" s="60"/>
      <c r="T222" s="109" t="str">
        <f>IF(OR(H222=0,F222=""),"", IFERROR(MATCH(9.99999999999999E+307, 'Therapy data entry'!I222:CV224, 1) - 1, ""))</f>
        <v/>
      </c>
      <c r="U222" s="59"/>
      <c r="V222" s="59"/>
      <c r="W222" s="68"/>
    </row>
    <row r="223" spans="1:23" ht="17.25" thickBot="1" x14ac:dyDescent="0.35">
      <c r="A223" s="226" t="str">
        <f>IF(AND('Therapy data entry'!A223="",'Therapy data entry'!D223=""),"",IF(AND(NOT('Therapy data entry'!D223=""),'Therapy data entry'!A223=""),"SSNAP ID not entered",'Therapy data entry'!A223))</f>
        <v/>
      </c>
      <c r="B223" s="98" t="s">
        <v>17</v>
      </c>
      <c r="C223" s="229" t="str">
        <f>IF('Therapy data entry'!D223="","",'Therapy data entry'!D223)</f>
        <v/>
      </c>
      <c r="D223" s="99" t="s">
        <v>51</v>
      </c>
      <c r="E223" s="100" t="str">
        <f>IF('Therapy data entry'!G223="","",'Therapy data entry'!G223)</f>
        <v>No</v>
      </c>
      <c r="F223" s="101" t="str">
        <f>IF((E223="Yes"),'Therapy data entry'!E223,"")</f>
        <v/>
      </c>
      <c r="G223" s="102" t="str">
        <f t="shared" ref="G223" si="467">IF(V223="","Yes","No")</f>
        <v>Yes</v>
      </c>
      <c r="H223" s="32" cm="1">
        <f t="array" ref="H223">SUM(--(_xlfn.BYCOL('Therapy data entry'!I223:CV225, _xlfn.LAMBDA(_xlpm.col, MAX(_xlpm.col) &gt; 0))))</f>
        <v>0</v>
      </c>
      <c r="I223" s="32">
        <f>SUM('Therapy data entry'!I223:CV225)</f>
        <v>0</v>
      </c>
      <c r="J223" s="99">
        <f>SUM('Therapy data entry'!I224:XFD224)</f>
        <v>0</v>
      </c>
      <c r="K223" s="99">
        <f>SUM('Therapy data entry'!I225:XFD225)</f>
        <v>0</v>
      </c>
      <c r="L223" s="103" t="e">
        <f t="shared" ref="L223" si="468">IF(AND((E223="Yes"),NOT(F223=""),G223="Yes",Q223="", R223=""),"Yes",IF(AND((E223="No"),F223="",Q223="", R223=""),"Yes","No because "))</f>
        <v>#VALUE!</v>
      </c>
      <c r="M223" s="104" t="e">
        <f t="shared" ref="M223" si="469">DAY(C223)&amp;"/"&amp;MONTH(C223)&amp;"/"&amp;YEAR(C223)</f>
        <v>#VALUE!</v>
      </c>
      <c r="N223" s="105" t="str">
        <f t="shared" ref="N223" si="470">IF(F223="","",F223-M223+1)</f>
        <v/>
      </c>
      <c r="O223" s="99" t="e">
        <f t="shared" ref="O223" si="471">IF(NOT(R223=""),R223,IF(NOT(Q223=""),Q223,IF(NOT(G223="Yes"),"Days therapy received outside therapy timeframe",IF(NOT(OR(E223="Yes",E223="No")),"Data not entered yet",""))))</f>
        <v>#VALUE!</v>
      </c>
      <c r="P223" s="106"/>
      <c r="Q223" s="107" t="e">
        <f>IF(N223&lt;H223,"Too many therapy days entered",
IF(IFERROR(MAX(_xlfn._xlws.FILTER('Therapy data entry'!$I$6:$CV$6,_xlfn.BYCOL('Therapy data entry'!I223:CV225,_xlfn.LAMBDA(_xlpm.col,MAX(_xlpm.col)&gt;0)))),0)&gt;F223,
"Therapy entered after discharge date",
IF(IFERROR(MIN(_xlfn._xlws.FILTER('Therapy data entry'!$I$6:$CV$6,_xlfn.BYCOL('Therapy data entry'!I223:CV225,_xlfn.LAMBDA(_xlpm.col,MAX(_xlpm.col)&gt;0)))),"")&lt; VALUE(M223),
"Therapy cannot be entered before admission date",
""
)
))</f>
        <v>#VALUE!</v>
      </c>
      <c r="R223" s="107" t="str">
        <f t="shared" ref="R223" si="472">IF(AND((OR(E223="",E223="No")),F223="",H223=0,I223=0),"", IF(AND(E223="Yes",NOT(F223="")),"","Eligibility for therapy and therapy days/end date not consistent"))</f>
        <v/>
      </c>
      <c r="S223" s="108">
        <f>'Therapy data entry'!$I$6</f>
        <v>45566</v>
      </c>
      <c r="T223" s="109" t="str">
        <f>IF(OR(H223=0,F223=""),"", IFERROR(MATCH(9.99999999999999E+307, 'Therapy data entry'!I223:CV225, 1) - 1, ""))</f>
        <v/>
      </c>
      <c r="U223" s="110" t="str">
        <f t="shared" ref="U223" si="473">IF(T223="","",S223+T223)</f>
        <v/>
      </c>
      <c r="V223" s="107" t="str">
        <f t="shared" ref="V223" si="474">IF(U223="","",IF(U223&gt;F223,"Date therapy given outside therapy timeframe",""))</f>
        <v/>
      </c>
      <c r="W223" s="111" t="str">
        <f>IF('Therapy data entry'!AK223="","",'Therapy data entry'!AK223)</f>
        <v/>
      </c>
    </row>
    <row r="224" spans="1:23" ht="17.25" hidden="1" thickBot="1" x14ac:dyDescent="0.35">
      <c r="A224" s="227"/>
      <c r="B224" s="31"/>
      <c r="C224" s="230"/>
      <c r="D224" s="32"/>
      <c r="E224" s="71"/>
      <c r="F224" s="45"/>
      <c r="G224" s="74"/>
      <c r="H224" s="32" cm="1">
        <f t="array" ref="H224">SUM(--(_xlfn.BYCOL('Therapy data entry'!I224:CV226, _xlfn.LAMBDA(_xlpm.col, MAX(_xlpm.col) &gt; 0))))</f>
        <v>0</v>
      </c>
      <c r="I224" s="32">
        <f>SUM('Therapy data entry'!I224:CV226)</f>
        <v>0</v>
      </c>
      <c r="J224" s="32"/>
      <c r="K224" s="32"/>
      <c r="L224" s="47"/>
      <c r="M224" s="33"/>
      <c r="N224" s="34"/>
      <c r="O224" s="32"/>
      <c r="P224" s="35"/>
      <c r="Q224" s="107" t="str">
        <f>IF(N224&lt;H224,"Too many therapy days entered",
IF(IFERROR(MAX(_xlfn._xlws.FILTER('Therapy data entry'!$I$6:$CV$6,_xlfn.BYCOL('Therapy data entry'!I224:CV226,_xlfn.LAMBDA(_xlpm.col,MAX(_xlpm.col)&gt;0)))),0)&gt;F224,
"Therapy entered after discharge date",
IF(IFERROR(MIN(_xlfn._xlws.FILTER('Therapy data entry'!$I$6:$CV$6,_xlfn.BYCOL('Therapy data entry'!I224:CV226,_xlfn.LAMBDA(_xlpm.col,MAX(_xlpm.col)&gt;0)))),"")&lt; VALUE(M224),
"Therapy cannot be entered before admission date",
""
)
))</f>
        <v/>
      </c>
      <c r="R224" s="36"/>
      <c r="S224" s="46"/>
      <c r="T224" s="109" t="str">
        <f>IF(OR(H224=0,F224=""),"", IFERROR(MATCH(9.99999999999999E+307, 'Therapy data entry'!I224:CV226, 1) - 1, ""))</f>
        <v/>
      </c>
      <c r="U224" s="37"/>
      <c r="V224" s="36"/>
      <c r="W224" s="55"/>
    </row>
    <row r="225" spans="1:23" ht="17.25" hidden="1" thickBot="1" x14ac:dyDescent="0.35">
      <c r="A225" s="227"/>
      <c r="B225" s="31"/>
      <c r="C225" s="230"/>
      <c r="D225" s="32"/>
      <c r="E225" s="71"/>
      <c r="F225" s="45"/>
      <c r="G225" s="74"/>
      <c r="H225" s="32" cm="1">
        <f t="array" ref="H225">SUM(--(_xlfn.BYCOL('Therapy data entry'!I225:CV227, _xlfn.LAMBDA(_xlpm.col, MAX(_xlpm.col) &gt; 0))))</f>
        <v>0</v>
      </c>
      <c r="I225" s="32">
        <f>SUM('Therapy data entry'!I225:CV227)</f>
        <v>0</v>
      </c>
      <c r="J225" s="32"/>
      <c r="K225" s="32"/>
      <c r="L225" s="47"/>
      <c r="M225" s="33"/>
      <c r="N225" s="34"/>
      <c r="O225" s="32"/>
      <c r="P225" s="35"/>
      <c r="Q225" s="107" t="str">
        <f>IF(N225&lt;H225,"Too many therapy days entered",
IF(IFERROR(MAX(_xlfn._xlws.FILTER('Therapy data entry'!$I$6:$CV$6,_xlfn.BYCOL('Therapy data entry'!I225:CV227,_xlfn.LAMBDA(_xlpm.col,MAX(_xlpm.col)&gt;0)))),0)&gt;F225,
"Therapy entered after discharge date",
IF(IFERROR(MIN(_xlfn._xlws.FILTER('Therapy data entry'!$I$6:$CV$6,_xlfn.BYCOL('Therapy data entry'!I225:CV227,_xlfn.LAMBDA(_xlpm.col,MAX(_xlpm.col)&gt;0)))),"")&lt; VALUE(M225),
"Therapy cannot be entered before admission date",
""
)
))</f>
        <v/>
      </c>
      <c r="R225" s="36"/>
      <c r="S225" s="46"/>
      <c r="T225" s="109" t="str">
        <f>IF(OR(H225=0,F225=""),"", IFERROR(MATCH(9.99999999999999E+307, 'Therapy data entry'!I225:CV227, 1) - 1, ""))</f>
        <v/>
      </c>
      <c r="U225" s="37"/>
      <c r="V225" s="36"/>
      <c r="W225" s="55"/>
    </row>
    <row r="226" spans="1:23" ht="17.25" thickBot="1" x14ac:dyDescent="0.35">
      <c r="A226" s="227"/>
      <c r="B226" s="54" t="str">
        <f>IF('Therapy data entry'!B224="","",'Therapy data entry'!B224)</f>
        <v/>
      </c>
      <c r="C226" s="230"/>
      <c r="D226" s="49" t="s">
        <v>52</v>
      </c>
      <c r="E226" s="72" t="str">
        <f>IF('Therapy data entry'!G226="","",'Therapy data entry'!G226)</f>
        <v>No</v>
      </c>
      <c r="F226" s="77" t="str">
        <f>IF((E226="Yes"),'Therapy data entry'!E223,"")</f>
        <v/>
      </c>
      <c r="G226" s="75" t="str">
        <f t="shared" ref="G226" si="475">IF(V226="","Yes","No")</f>
        <v>Yes</v>
      </c>
      <c r="H226" s="49" cm="1">
        <f t="array" ref="H226">SUM(--(_xlfn.BYCOL('Therapy data entry'!I226:CV228, _xlfn.LAMBDA(_xlpm.col, MAX(_xlpm.col) &gt; 0))))</f>
        <v>0</v>
      </c>
      <c r="I226" s="49">
        <f>SUM('Therapy data entry'!I226:CV228)</f>
        <v>0</v>
      </c>
      <c r="J226" s="49">
        <f>SUM('Therapy data entry'!I227:XFD227)</f>
        <v>0</v>
      </c>
      <c r="K226" s="49">
        <f>SUM('Therapy data entry'!I228:XFD228)</f>
        <v>0</v>
      </c>
      <c r="L226" s="51" t="e">
        <f t="shared" ref="L226" si="476">IF(AND((E226="Yes"),NOT(F226=""),G226="Yes",Q226="", R226=""),"Yes",IF(AND((E226="No"),F226="",Q226="", R226=""),"Yes","No because "))</f>
        <v>#VALUE!</v>
      </c>
      <c r="M226" s="33" t="e">
        <f t="shared" ref="M226" si="477">DAY(C223)&amp;"/"&amp;MONTH(C223)&amp;"/"&amp;YEAR(C223)</f>
        <v>#VALUE!</v>
      </c>
      <c r="N226" s="34" t="str">
        <f t="shared" ref="N226" si="478">IF(F226="","",F226-M226+1)</f>
        <v/>
      </c>
      <c r="O226" s="49" t="e">
        <f t="shared" ref="O226" si="479">IF(NOT(R226=""),R226,IF(NOT(Q226=""),Q226,IF(NOT(G226="Yes"),"Days therapy received outside therapy timeframe",IF(NOT(OR(E226="Yes",E226="No")),"Data not entered yet",""))))</f>
        <v>#VALUE!</v>
      </c>
      <c r="P226" s="52"/>
      <c r="Q226" s="107" t="e">
        <f>IF(N226&lt;H226,"Too many therapy days entered",
IF(IFERROR(MAX(_xlfn._xlws.FILTER('Therapy data entry'!$I$6:$CV$6,_xlfn.BYCOL('Therapy data entry'!I226:CV228,_xlfn.LAMBDA(_xlpm.col,MAX(_xlpm.col)&gt;0)))),0)&gt;F226,
"Therapy entered after discharge date",
IF(IFERROR(MIN(_xlfn._xlws.FILTER('Therapy data entry'!$I$6:$CV$6,_xlfn.BYCOL('Therapy data entry'!I226:CV228,_xlfn.LAMBDA(_xlpm.col,MAX(_xlpm.col)&gt;0)))),"")&lt; VALUE(M226),
"Therapy cannot be entered before admission date",
""
)
))</f>
        <v>#VALUE!</v>
      </c>
      <c r="R226" s="53" t="str">
        <f t="shared" ref="R226" si="480">IF(AND((OR(E226="",E226="No")),F226="",H226=0,I226=0),"", IF(AND(E226="Yes",NOT(F226="")),"","Eligibility for therapy and therapy days/end date not consistent"))</f>
        <v/>
      </c>
      <c r="S226" s="46">
        <f>'Therapy data entry'!$I$6</f>
        <v>45566</v>
      </c>
      <c r="T226" s="109" t="str">
        <f>IF(OR(H226=0,F226=""),"", IFERROR(MATCH(9.99999999999999E+307, 'Therapy data entry'!I226:CV228, 1) - 1, ""))</f>
        <v/>
      </c>
      <c r="U226" s="37" t="str">
        <f t="shared" ref="U226" si="481">IF(T226="","",S226+T226)</f>
        <v/>
      </c>
      <c r="V226" s="36" t="str">
        <f t="shared" ref="V226" si="482">IF(U226="","",IF(U226&gt;F226,"Date therapy given outside therapy timeframe",""))</f>
        <v/>
      </c>
      <c r="W226" s="56" t="str">
        <f>IF('Therapy data entry'!AK226="","",'Therapy data entry'!AK226)</f>
        <v/>
      </c>
    </row>
    <row r="227" spans="1:23" ht="17.25" hidden="1" thickBot="1" x14ac:dyDescent="0.35">
      <c r="A227" s="227"/>
      <c r="B227" s="44"/>
      <c r="C227" s="230"/>
      <c r="D227" s="49"/>
      <c r="E227" s="72"/>
      <c r="F227" s="77"/>
      <c r="G227" s="75"/>
      <c r="H227" s="49" cm="1">
        <f t="array" ref="H227">SUM(--(_xlfn.BYCOL('Therapy data entry'!I227:CV229, _xlfn.LAMBDA(_xlpm.col, MAX(_xlpm.col) &gt; 0))))</f>
        <v>0</v>
      </c>
      <c r="I227" s="49">
        <f>SUM('Therapy data entry'!I227:CV229)</f>
        <v>0</v>
      </c>
      <c r="J227" s="49"/>
      <c r="K227" s="49"/>
      <c r="L227" s="51"/>
      <c r="M227" s="50"/>
      <c r="N227" s="34"/>
      <c r="O227" s="49"/>
      <c r="P227" s="52"/>
      <c r="Q227" s="107" t="str">
        <f>IF(N227&lt;H227,"Too many therapy days entered",
IF(IFERROR(MAX(_xlfn._xlws.FILTER('Therapy data entry'!$I$6:$CV$6,_xlfn.BYCOL('Therapy data entry'!I227:CV229,_xlfn.LAMBDA(_xlpm.col,MAX(_xlpm.col)&gt;0)))),0)&gt;F227,
"Therapy entered after discharge date",
IF(IFERROR(MIN(_xlfn._xlws.FILTER('Therapy data entry'!$I$6:$CV$6,_xlfn.BYCOL('Therapy data entry'!I227:CV229,_xlfn.LAMBDA(_xlpm.col,MAX(_xlpm.col)&gt;0)))),"")&lt; VALUE(M227),
"Therapy cannot be entered before admission date",
""
)
))</f>
        <v/>
      </c>
      <c r="R227" s="36"/>
      <c r="S227" s="46"/>
      <c r="T227" s="109" t="str">
        <f>IF(OR(H227=0,F227=""),"", IFERROR(MATCH(9.99999999999999E+307, 'Therapy data entry'!I227:CV229, 1) - 1, ""))</f>
        <v/>
      </c>
      <c r="U227" s="37"/>
      <c r="V227" s="36"/>
      <c r="W227" s="56"/>
    </row>
    <row r="228" spans="1:23" ht="17.25" hidden="1" thickBot="1" x14ac:dyDescent="0.35">
      <c r="A228" s="227"/>
      <c r="B228" s="44"/>
      <c r="C228" s="230"/>
      <c r="D228" s="49"/>
      <c r="E228" s="72"/>
      <c r="F228" s="77"/>
      <c r="G228" s="75"/>
      <c r="H228" s="49" cm="1">
        <f t="array" ref="H228">SUM(--(_xlfn.BYCOL('Therapy data entry'!I228:CV230, _xlfn.LAMBDA(_xlpm.col, MAX(_xlpm.col) &gt; 0))))</f>
        <v>0</v>
      </c>
      <c r="I228" s="49">
        <f>SUM('Therapy data entry'!I228:CV230)</f>
        <v>0</v>
      </c>
      <c r="J228" s="49"/>
      <c r="K228" s="49"/>
      <c r="L228" s="51"/>
      <c r="M228" s="50"/>
      <c r="N228" s="34"/>
      <c r="O228" s="49"/>
      <c r="P228" s="52"/>
      <c r="Q228" s="107" t="str">
        <f>IF(N228&lt;H228,"Too many therapy days entered",
IF(IFERROR(MAX(_xlfn._xlws.FILTER('Therapy data entry'!$I$6:$CV$6,_xlfn.BYCOL('Therapy data entry'!I228:CV230,_xlfn.LAMBDA(_xlpm.col,MAX(_xlpm.col)&gt;0)))),0)&gt;F228,
"Therapy entered after discharge date",
IF(IFERROR(MIN(_xlfn._xlws.FILTER('Therapy data entry'!$I$6:$CV$6,_xlfn.BYCOL('Therapy data entry'!I228:CV230,_xlfn.LAMBDA(_xlpm.col,MAX(_xlpm.col)&gt;0)))),"")&lt; VALUE(M228),
"Therapy cannot be entered before admission date",
""
)
))</f>
        <v/>
      </c>
      <c r="R228" s="36"/>
      <c r="S228" s="46"/>
      <c r="T228" s="109" t="str">
        <f>IF(OR(H228=0,F228=""),"", IFERROR(MATCH(9.99999999999999E+307, 'Therapy data entry'!I228:CV230, 1) - 1, ""))</f>
        <v/>
      </c>
      <c r="U228" s="37"/>
      <c r="V228" s="36"/>
      <c r="W228" s="56"/>
    </row>
    <row r="229" spans="1:23" ht="17.25" thickBot="1" x14ac:dyDescent="0.35">
      <c r="A229" s="227"/>
      <c r="B229" s="31" t="s">
        <v>21</v>
      </c>
      <c r="C229" s="230"/>
      <c r="D229" s="38" t="s">
        <v>53</v>
      </c>
      <c r="E229" s="73" t="str">
        <f>IF('Therapy data entry'!G229="","",'Therapy data entry'!G229)</f>
        <v>No</v>
      </c>
      <c r="F229" s="78" t="str">
        <f>IF((E229="Yes"),'Therapy data entry'!E223,"")</f>
        <v/>
      </c>
      <c r="G229" s="76" t="str">
        <f t="shared" ref="G229" si="483">IF(V229="","Yes","No")</f>
        <v>Yes</v>
      </c>
      <c r="H229" s="38" cm="1">
        <f t="array" ref="H229">SUM(--(_xlfn.BYCOL('Therapy data entry'!I229:CV231, _xlfn.LAMBDA(_xlpm.col, MAX(_xlpm.col) &gt; 0))))</f>
        <v>0</v>
      </c>
      <c r="I229" s="38">
        <f>SUM('Therapy data entry'!I229:CV231)</f>
        <v>0</v>
      </c>
      <c r="J229" s="38">
        <f>SUM('Therapy data entry'!I230:XFD230)</f>
        <v>0</v>
      </c>
      <c r="K229" s="38">
        <f>SUM('Therapy data entry'!I231:XFD231)</f>
        <v>0</v>
      </c>
      <c r="L229" s="69" t="e">
        <f t="shared" ref="L229" si="484">IF(AND((E229="Yes"),NOT(F229=""),G229="Yes",Q229="", R229=""),"Yes",IF(AND((E229="No"),F229="",Q229="", R229=""),"Yes","No because "))</f>
        <v>#VALUE!</v>
      </c>
      <c r="M229" s="33" t="e">
        <f t="shared" ref="M229" si="485">DAY(C223)&amp;"/"&amp;MONTH(C223)&amp;"/"&amp;YEAR(C223)</f>
        <v>#VALUE!</v>
      </c>
      <c r="N229" s="34" t="str">
        <f t="shared" ref="N229" si="486">IF(F229="","",F229-M229+1)</f>
        <v/>
      </c>
      <c r="O229" s="38" t="e">
        <f t="shared" ref="O229" si="487">IF(NOT(R229=""),R229,IF(NOT(Q229=""),Q229,IF(NOT(G229="Yes"),"Days therapy received outside therapy timeframe",IF(NOT(OR(E229="Yes",E229="No")),"Data not entered yet",""))))</f>
        <v>#VALUE!</v>
      </c>
      <c r="P229" s="39"/>
      <c r="Q229" s="107" t="e">
        <f>IF(N229&lt;H229,"Too many therapy days entered",
IF(IFERROR(MAX(_xlfn._xlws.FILTER('Therapy data entry'!$I$6:$CV$6,_xlfn.BYCOL('Therapy data entry'!I229:CV231,_xlfn.LAMBDA(_xlpm.col,MAX(_xlpm.col)&gt;0)))),0)&gt;F229,
"Therapy entered after discharge date",
IF(IFERROR(MIN(_xlfn._xlws.FILTER('Therapy data entry'!$I$6:$CV$6,_xlfn.BYCOL('Therapy data entry'!I229:CV231,_xlfn.LAMBDA(_xlpm.col,MAX(_xlpm.col)&gt;0)))),"")&lt; VALUE(M229),
"Therapy cannot be entered before admission date",
""
)
))</f>
        <v>#VALUE!</v>
      </c>
      <c r="R229" s="36" t="str">
        <f t="shared" ref="R229" si="488">IF(AND((OR(E229="",E229="No")),F229="",H229=0,I229=0),"", IF(AND(E229="Yes",NOT(F229="")),"","Eligibility for therapy and therapy days/end date not consistent"))</f>
        <v/>
      </c>
      <c r="S229" s="46">
        <f>'Therapy data entry'!$I$6</f>
        <v>45566</v>
      </c>
      <c r="T229" s="109" t="str">
        <f>IF(OR(H229=0,F229=""),"", IFERROR(MATCH(9.99999999999999E+307, 'Therapy data entry'!I229:CV231, 1) - 1, ""))</f>
        <v/>
      </c>
      <c r="U229" s="37" t="str">
        <f t="shared" ref="U229" si="489">IF(T229="","",S229+T229)</f>
        <v/>
      </c>
      <c r="V229" s="36" t="str">
        <f t="shared" ref="V229" si="490">IF(U229="","",IF(U229&gt;F229,"Date therapy given outside therapy timeframe",""))</f>
        <v/>
      </c>
      <c r="W229" s="57" t="str">
        <f>IF('Therapy data entry'!AK229="","",'Therapy data entry'!AK229)</f>
        <v/>
      </c>
    </row>
    <row r="230" spans="1:23" ht="17.25" hidden="1" thickBot="1" x14ac:dyDescent="0.35">
      <c r="A230" s="227"/>
      <c r="B230" s="31"/>
      <c r="C230" s="230"/>
      <c r="D230" s="38"/>
      <c r="E230" s="73"/>
      <c r="F230" s="78"/>
      <c r="G230" s="76"/>
      <c r="H230" s="38" cm="1">
        <f t="array" ref="H230">SUM(--(_xlfn.BYCOL('Therapy data entry'!I230:CV232, _xlfn.LAMBDA(_xlpm.col, MAX(_xlpm.col) &gt; 0))))</f>
        <v>0</v>
      </c>
      <c r="I230" s="38">
        <f>SUM('Therapy data entry'!I230:CV232)</f>
        <v>0</v>
      </c>
      <c r="J230" s="38"/>
      <c r="K230" s="38"/>
      <c r="L230" s="69"/>
      <c r="M230" s="33"/>
      <c r="N230" s="34"/>
      <c r="O230" s="38"/>
      <c r="P230" s="39"/>
      <c r="Q230" s="107" t="str">
        <f>IF(N230&lt;H230,"Too many therapy days entered",
IF(IFERROR(MAX(_xlfn._xlws.FILTER('Therapy data entry'!$I$6:$CV$6,_xlfn.BYCOL('Therapy data entry'!I230:CV232,_xlfn.LAMBDA(_xlpm.col,MAX(_xlpm.col)&gt;0)))),0)&gt;F230,
"Therapy entered after discharge date",
IF(IFERROR(MIN(_xlfn._xlws.FILTER('Therapy data entry'!$I$6:$CV$6,_xlfn.BYCOL('Therapy data entry'!I230:CV232,_xlfn.LAMBDA(_xlpm.col,MAX(_xlpm.col)&gt;0)))),"")&lt; VALUE(M230),
"Therapy cannot be entered before admission date",
""
)
))</f>
        <v/>
      </c>
      <c r="R230" s="36"/>
      <c r="S230" s="46"/>
      <c r="T230" s="109" t="str">
        <f>IF(OR(H230=0,F230=""),"", IFERROR(MATCH(9.99999999999999E+307, 'Therapy data entry'!I230:CV232, 1) - 1, ""))</f>
        <v/>
      </c>
      <c r="U230" s="37"/>
      <c r="V230" s="36"/>
      <c r="W230" s="57"/>
    </row>
    <row r="231" spans="1:23" ht="17.25" hidden="1" thickBot="1" x14ac:dyDescent="0.35">
      <c r="A231" s="227"/>
      <c r="B231" s="31"/>
      <c r="C231" s="230"/>
      <c r="D231" s="38"/>
      <c r="E231" s="73"/>
      <c r="F231" s="78"/>
      <c r="G231" s="76"/>
      <c r="H231" s="38" cm="1">
        <f t="array" ref="H231">SUM(--(_xlfn.BYCOL('Therapy data entry'!I231:CV233, _xlfn.LAMBDA(_xlpm.col, MAX(_xlpm.col) &gt; 0))))</f>
        <v>0</v>
      </c>
      <c r="I231" s="38">
        <f>SUM('Therapy data entry'!I231:CV233)</f>
        <v>0</v>
      </c>
      <c r="J231" s="38"/>
      <c r="K231" s="38"/>
      <c r="L231" s="69"/>
      <c r="M231" s="33"/>
      <c r="N231" s="34"/>
      <c r="O231" s="38"/>
      <c r="P231" s="39"/>
      <c r="Q231" s="107" t="str">
        <f>IF(N231&lt;H231,"Too many therapy days entered",
IF(IFERROR(MAX(_xlfn._xlws.FILTER('Therapy data entry'!$I$6:$CV$6,_xlfn.BYCOL('Therapy data entry'!I231:CV233,_xlfn.LAMBDA(_xlpm.col,MAX(_xlpm.col)&gt;0)))),0)&gt;F231,
"Therapy entered after discharge date",
IF(IFERROR(MIN(_xlfn._xlws.FILTER('Therapy data entry'!$I$6:$CV$6,_xlfn.BYCOL('Therapy data entry'!I231:CV233,_xlfn.LAMBDA(_xlpm.col,MAX(_xlpm.col)&gt;0)))),"")&lt; VALUE(M231),
"Therapy cannot be entered before admission date",
""
)
))</f>
        <v/>
      </c>
      <c r="R231" s="36"/>
      <c r="S231" s="46"/>
      <c r="T231" s="109" t="str">
        <f>IF(OR(H231=0,F231=""),"", IFERROR(MATCH(9.99999999999999E+307, 'Therapy data entry'!I231:CV233, 1) - 1, ""))</f>
        <v/>
      </c>
      <c r="U231" s="37"/>
      <c r="V231" s="36"/>
      <c r="W231" s="57"/>
    </row>
    <row r="232" spans="1:23" ht="17.25" thickBot="1" x14ac:dyDescent="0.35">
      <c r="A232" s="227"/>
      <c r="B232" s="135" t="str">
        <f>IF('Therapy data entry'!B226="","",'Therapy data entry'!B226)</f>
        <v/>
      </c>
      <c r="C232" s="230"/>
      <c r="D232" s="152" t="s">
        <v>54</v>
      </c>
      <c r="E232" s="152" t="str">
        <f>IF('Therapy data entry'!G232="","",'Therapy data entry'!G232)</f>
        <v>No</v>
      </c>
      <c r="F232" s="153" t="str">
        <f>IF((E232="Yes"),'Therapy data entry'!E223,"")</f>
        <v/>
      </c>
      <c r="G232" s="154" t="str">
        <f t="shared" ref="G232" si="491">IF(V232="","Yes","No")</f>
        <v>Yes</v>
      </c>
      <c r="H232" s="70" cm="1">
        <f t="array" ref="H232">SUM(--(_xlfn.BYCOL('Therapy data entry'!I232:CV234, _xlfn.LAMBDA(_xlpm.col, MAX(_xlpm.col) &gt; 0))))</f>
        <v>0</v>
      </c>
      <c r="I232" s="70">
        <f>SUM('Therapy data entry'!I232:CV234)</f>
        <v>0</v>
      </c>
      <c r="J232" s="152">
        <f>SUM('Therapy data entry'!I233:XFD233)</f>
        <v>0</v>
      </c>
      <c r="K232" s="152">
        <f>SUM('Therapy data entry'!I234:XFD234)</f>
        <v>0</v>
      </c>
      <c r="L232" s="155" t="e">
        <f t="shared" ref="L232" si="492">IF(AND((E232="Yes"),NOT(F232=""),G232="Yes",Q232="", R232=""),"Yes",IF(AND((E232="No"),F232="",Q232="", R232=""),"Yes","No because "))</f>
        <v>#VALUE!</v>
      </c>
      <c r="M232" s="156" t="e">
        <f t="shared" ref="M232" si="493">DAY(C223)&amp;"/"&amp;MONTH(C223)&amp;"/"&amp;YEAR(C223)</f>
        <v>#VALUE!</v>
      </c>
      <c r="N232" s="157" t="str">
        <f t="shared" ref="N232" si="494">IF(F232="","",F232-M232+1)</f>
        <v/>
      </c>
      <c r="O232" s="158" t="e">
        <f t="shared" ref="O232" si="495">IF(NOT(R232=""),R232,IF(NOT(Q232=""),Q232,IF(NOT(G232="Yes"),"Days therapy received outside therapy timeframe",IF(NOT(OR(E232="Yes",E232="No")),"Data not entered yet",""))))</f>
        <v>#VALUE!</v>
      </c>
      <c r="P232" s="164"/>
      <c r="Q232" s="107" t="e">
        <f>IF(N232&lt;H232,"Too many therapy days entered",
IF(IFERROR(MAX(_xlfn._xlws.FILTER('Therapy data entry'!$I$6:$CV$6,_xlfn.BYCOL('Therapy data entry'!I232:CV234,_xlfn.LAMBDA(_xlpm.col,MAX(_xlpm.col)&gt;0)))),0)&gt;F232,
"Therapy entered after discharge date",
IF(IFERROR(MIN(_xlfn._xlws.FILTER('Therapy data entry'!$I$6:$CV$6,_xlfn.BYCOL('Therapy data entry'!I232:CV234,_xlfn.LAMBDA(_xlpm.col,MAX(_xlpm.col)&gt;0)))),"")&lt; VALUE(M232),
"Therapy cannot be entered before admission date",
""
)
))</f>
        <v>#VALUE!</v>
      </c>
      <c r="R232" s="159" t="str">
        <f t="shared" ref="R232" si="496">IF(AND((OR(E232="",E232="No")),F232="",H232=0,I232=0),"", IF(AND(E232="Yes",NOT(F232="")),"","Eligibility for therapy and therapy days/end date not consistent"))</f>
        <v/>
      </c>
      <c r="S232" s="160">
        <f>'Therapy data entry'!$I$6</f>
        <v>45566</v>
      </c>
      <c r="T232" s="109" t="str">
        <f>IF(OR(H232=0,F232=""),"", IFERROR(MATCH(9.99999999999999E+307, 'Therapy data entry'!I232:CV234, 1) - 1, ""))</f>
        <v/>
      </c>
      <c r="U232" s="159" t="str">
        <f t="shared" ref="U232" si="497">IF(T232="","",S232+T232)</f>
        <v/>
      </c>
      <c r="V232" s="159" t="str">
        <f t="shared" ref="V232" si="498">IF(U232="","",IF(U232&gt;F232,"Date therapy given outside therapy timeframe",""))</f>
        <v/>
      </c>
      <c r="W232" s="161"/>
    </row>
    <row r="233" spans="1:23" ht="17.25" hidden="1" thickBot="1" x14ac:dyDescent="0.35">
      <c r="A233" s="227"/>
      <c r="B233" s="151"/>
      <c r="C233" s="230"/>
      <c r="D233" s="145"/>
      <c r="E233" s="145"/>
      <c r="F233" s="146"/>
      <c r="G233" s="147"/>
      <c r="H233" s="181" cm="1">
        <f t="array" ref="H233">SUM(--(_xlfn.BYCOL('Therapy data entry'!I233:CV235, _xlfn.LAMBDA(_xlpm.col, MAX(_xlpm.col) &gt; 0))))</f>
        <v>0</v>
      </c>
      <c r="I233" s="181">
        <f>SUM('Therapy data entry'!I233:CV235)</f>
        <v>0</v>
      </c>
      <c r="J233" s="145"/>
      <c r="K233" s="145"/>
      <c r="L233" s="148"/>
      <c r="M233" s="149"/>
      <c r="N233" s="34"/>
      <c r="O233" s="150"/>
      <c r="P233" s="148"/>
      <c r="Q233" s="107" t="str">
        <f>IF(N233&lt;H233,"Too many therapy days entered",
IF(IFERROR(MAX(_xlfn._xlws.FILTER('Therapy data entry'!$I$6:$CV$6,_xlfn.BYCOL('Therapy data entry'!I233:CV235,_xlfn.LAMBDA(_xlpm.col,MAX(_xlpm.col)&gt;0)))),0)&gt;F233,
"Therapy entered after discharge date",
IF(IFERROR(MIN(_xlfn._xlws.FILTER('Therapy data entry'!$I$6:$CV$6,_xlfn.BYCOL('Therapy data entry'!I233:CV235,_xlfn.LAMBDA(_xlpm.col,MAX(_xlpm.col)&gt;0)))),"")&lt; VALUE(M233),
"Therapy cannot be entered before admission date",
""
)
))</f>
        <v/>
      </c>
      <c r="R233" s="53"/>
      <c r="S233" s="46"/>
      <c r="T233" s="109" t="str">
        <f>IF(OR(H233=0,F233=""),"", IFERROR(MATCH(9.99999999999999E+307, 'Therapy data entry'!I233:CV235, 1) - 1, ""))</f>
        <v/>
      </c>
      <c r="U233" s="53"/>
      <c r="V233" s="53"/>
      <c r="W233" s="163"/>
    </row>
    <row r="234" spans="1:23" ht="17.25" hidden="1" thickBot="1" x14ac:dyDescent="0.35">
      <c r="A234" s="228"/>
      <c r="B234" s="162"/>
      <c r="C234" s="231"/>
      <c r="D234" s="65"/>
      <c r="E234" s="65"/>
      <c r="F234" s="79"/>
      <c r="G234" s="112"/>
      <c r="H234" s="70" cm="1">
        <f t="array" ref="H234">SUM(--(_xlfn.BYCOL('Therapy data entry'!I234:CV236, _xlfn.LAMBDA(_xlpm.col, MAX(_xlpm.col) &gt; 0))))</f>
        <v>0</v>
      </c>
      <c r="I234" s="70">
        <f>SUM('Therapy data entry'!I234:CV236)</f>
        <v>0</v>
      </c>
      <c r="J234" s="65"/>
      <c r="K234" s="65"/>
      <c r="L234" s="67"/>
      <c r="M234" s="66"/>
      <c r="N234" s="58"/>
      <c r="O234" s="70"/>
      <c r="P234" s="67"/>
      <c r="Q234" s="107" t="str">
        <f>IF(N234&lt;H234,"Too many therapy days entered",
IF(IFERROR(MAX(_xlfn._xlws.FILTER('Therapy data entry'!$I$6:$CV$6,_xlfn.BYCOL('Therapy data entry'!I234:CV236,_xlfn.LAMBDA(_xlpm.col,MAX(_xlpm.col)&gt;0)))),0)&gt;F234,
"Therapy entered after discharge date",
IF(IFERROR(MIN(_xlfn._xlws.FILTER('Therapy data entry'!$I$6:$CV$6,_xlfn.BYCOL('Therapy data entry'!I234:CV236,_xlfn.LAMBDA(_xlpm.col,MAX(_xlpm.col)&gt;0)))),"")&lt; VALUE(M234),
"Therapy cannot be entered before admission date",
""
)
))</f>
        <v/>
      </c>
      <c r="R234" s="59"/>
      <c r="S234" s="60"/>
      <c r="T234" s="109" t="str">
        <f>IF(OR(H234=0,F234=""),"", IFERROR(MATCH(9.99999999999999E+307, 'Therapy data entry'!I234:CV236, 1) - 1, ""))</f>
        <v/>
      </c>
      <c r="U234" s="59"/>
      <c r="V234" s="59"/>
      <c r="W234" s="68"/>
    </row>
    <row r="235" spans="1:23" ht="17.25" thickBot="1" x14ac:dyDescent="0.35">
      <c r="A235" s="226" t="str">
        <f>IF(AND('Therapy data entry'!A235="",'Therapy data entry'!D235=""),"",IF(AND(NOT('Therapy data entry'!D235=""),'Therapy data entry'!A235=""),"SSNAP ID not entered",'Therapy data entry'!A235))</f>
        <v/>
      </c>
      <c r="B235" s="98" t="s">
        <v>17</v>
      </c>
      <c r="C235" s="229" t="str">
        <f>IF('Therapy data entry'!D235="","",'Therapy data entry'!D235)</f>
        <v/>
      </c>
      <c r="D235" s="99" t="s">
        <v>51</v>
      </c>
      <c r="E235" s="100" t="str">
        <f>IF('Therapy data entry'!G235="","",'Therapy data entry'!G235)</f>
        <v>No</v>
      </c>
      <c r="F235" s="101" t="str">
        <f>IF((E235="Yes"),'Therapy data entry'!E235,"")</f>
        <v/>
      </c>
      <c r="G235" s="102" t="str">
        <f t="shared" ref="G235" si="499">IF(V235="","Yes","No")</f>
        <v>Yes</v>
      </c>
      <c r="H235" s="32" cm="1">
        <f t="array" ref="H235">SUM(--(_xlfn.BYCOL('Therapy data entry'!I235:CV237, _xlfn.LAMBDA(_xlpm.col, MAX(_xlpm.col) &gt; 0))))</f>
        <v>0</v>
      </c>
      <c r="I235" s="32">
        <f>SUM('Therapy data entry'!I235:CV237)</f>
        <v>0</v>
      </c>
      <c r="J235" s="99">
        <f>SUM('Therapy data entry'!I236:XFD236)</f>
        <v>0</v>
      </c>
      <c r="K235" s="99">
        <f>SUM('Therapy data entry'!I237:XFD237)</f>
        <v>0</v>
      </c>
      <c r="L235" s="103" t="e">
        <f t="shared" ref="L235" si="500">IF(AND((E235="Yes"),NOT(F235=""),G235="Yes",Q235="", R235=""),"Yes",IF(AND((E235="No"),F235="",Q235="", R235=""),"Yes","No because "))</f>
        <v>#VALUE!</v>
      </c>
      <c r="M235" s="104" t="e">
        <f t="shared" ref="M235" si="501">DAY(C235)&amp;"/"&amp;MONTH(C235)&amp;"/"&amp;YEAR(C235)</f>
        <v>#VALUE!</v>
      </c>
      <c r="N235" s="105" t="str">
        <f t="shared" ref="N235" si="502">IF(F235="","",F235-M235+1)</f>
        <v/>
      </c>
      <c r="O235" s="99" t="e">
        <f t="shared" ref="O235" si="503">IF(NOT(R235=""),R235,IF(NOT(Q235=""),Q235,IF(NOT(G235="Yes"),"Days therapy received outside therapy timeframe",IF(NOT(OR(E235="Yes",E235="No")),"Data not entered yet",""))))</f>
        <v>#VALUE!</v>
      </c>
      <c r="P235" s="106"/>
      <c r="Q235" s="107" t="e">
        <f>IF(N235&lt;H235,"Too many therapy days entered",
IF(IFERROR(MAX(_xlfn._xlws.FILTER('Therapy data entry'!$I$6:$CV$6,_xlfn.BYCOL('Therapy data entry'!I235:CV237,_xlfn.LAMBDA(_xlpm.col,MAX(_xlpm.col)&gt;0)))),0)&gt;F235,
"Therapy entered after discharge date",
IF(IFERROR(MIN(_xlfn._xlws.FILTER('Therapy data entry'!$I$6:$CV$6,_xlfn.BYCOL('Therapy data entry'!I235:CV237,_xlfn.LAMBDA(_xlpm.col,MAX(_xlpm.col)&gt;0)))),"")&lt; VALUE(M235),
"Therapy cannot be entered before admission date",
""
)
))</f>
        <v>#VALUE!</v>
      </c>
      <c r="R235" s="107" t="str">
        <f t="shared" ref="R235" si="504">IF(AND((OR(E235="",E235="No")),F235="",H235=0,I235=0),"", IF(AND(E235="Yes",NOT(F235="")),"","Eligibility for therapy and therapy days/end date not consistent"))</f>
        <v/>
      </c>
      <c r="S235" s="108">
        <f>'Therapy data entry'!$I$6</f>
        <v>45566</v>
      </c>
      <c r="T235" s="109" t="str">
        <f>IF(OR(H235=0,F235=""),"", IFERROR(MATCH(9.99999999999999E+307, 'Therapy data entry'!I235:CV237, 1) - 1, ""))</f>
        <v/>
      </c>
      <c r="U235" s="110" t="str">
        <f t="shared" ref="U235" si="505">IF(T235="","",S235+T235)</f>
        <v/>
      </c>
      <c r="V235" s="107" t="str">
        <f t="shared" ref="V235" si="506">IF(U235="","",IF(U235&gt;F235,"Date therapy given outside therapy timeframe",""))</f>
        <v/>
      </c>
      <c r="W235" s="111" t="str">
        <f>IF('Therapy data entry'!AK235="","",'Therapy data entry'!AK235)</f>
        <v/>
      </c>
    </row>
    <row r="236" spans="1:23" ht="17.25" hidden="1" thickBot="1" x14ac:dyDescent="0.35">
      <c r="A236" s="227"/>
      <c r="B236" s="31"/>
      <c r="C236" s="230"/>
      <c r="D236" s="32"/>
      <c r="E236" s="71"/>
      <c r="F236" s="45"/>
      <c r="G236" s="74"/>
      <c r="H236" s="32" cm="1">
        <f t="array" ref="H236">SUM(--(_xlfn.BYCOL('Therapy data entry'!I236:CV238, _xlfn.LAMBDA(_xlpm.col, MAX(_xlpm.col) &gt; 0))))</f>
        <v>0</v>
      </c>
      <c r="I236" s="32">
        <f>SUM('Therapy data entry'!I236:CV238)</f>
        <v>0</v>
      </c>
      <c r="J236" s="32"/>
      <c r="K236" s="32"/>
      <c r="L236" s="47"/>
      <c r="M236" s="33"/>
      <c r="N236" s="34"/>
      <c r="O236" s="32"/>
      <c r="P236" s="35"/>
      <c r="Q236" s="107" t="str">
        <f>IF(N236&lt;H236,"Too many therapy days entered",
IF(IFERROR(MAX(_xlfn._xlws.FILTER('Therapy data entry'!$I$6:$CV$6,_xlfn.BYCOL('Therapy data entry'!I236:CV238,_xlfn.LAMBDA(_xlpm.col,MAX(_xlpm.col)&gt;0)))),0)&gt;F236,
"Therapy entered after discharge date",
IF(IFERROR(MIN(_xlfn._xlws.FILTER('Therapy data entry'!$I$6:$CV$6,_xlfn.BYCOL('Therapy data entry'!I236:CV238,_xlfn.LAMBDA(_xlpm.col,MAX(_xlpm.col)&gt;0)))),"")&lt; VALUE(M236),
"Therapy cannot be entered before admission date",
""
)
))</f>
        <v/>
      </c>
      <c r="R236" s="36"/>
      <c r="S236" s="46"/>
      <c r="T236" s="109" t="str">
        <f>IF(OR(H236=0,F236=""),"", IFERROR(MATCH(9.99999999999999E+307, 'Therapy data entry'!I236:CV238, 1) - 1, ""))</f>
        <v/>
      </c>
      <c r="U236" s="37"/>
      <c r="V236" s="36"/>
      <c r="W236" s="55"/>
    </row>
    <row r="237" spans="1:23" ht="17.25" hidden="1" thickBot="1" x14ac:dyDescent="0.35">
      <c r="A237" s="227"/>
      <c r="B237" s="31"/>
      <c r="C237" s="230"/>
      <c r="D237" s="32"/>
      <c r="E237" s="71"/>
      <c r="F237" s="45"/>
      <c r="G237" s="74"/>
      <c r="H237" s="32" cm="1">
        <f t="array" ref="H237">SUM(--(_xlfn.BYCOL('Therapy data entry'!I237:CV239, _xlfn.LAMBDA(_xlpm.col, MAX(_xlpm.col) &gt; 0))))</f>
        <v>0</v>
      </c>
      <c r="I237" s="32">
        <f>SUM('Therapy data entry'!I237:CV239)</f>
        <v>0</v>
      </c>
      <c r="J237" s="32"/>
      <c r="K237" s="32"/>
      <c r="L237" s="47"/>
      <c r="M237" s="33"/>
      <c r="N237" s="34"/>
      <c r="O237" s="32"/>
      <c r="P237" s="35"/>
      <c r="Q237" s="107" t="str">
        <f>IF(N237&lt;H237,"Too many therapy days entered",
IF(IFERROR(MAX(_xlfn._xlws.FILTER('Therapy data entry'!$I$6:$CV$6,_xlfn.BYCOL('Therapy data entry'!I237:CV239,_xlfn.LAMBDA(_xlpm.col,MAX(_xlpm.col)&gt;0)))),0)&gt;F237,
"Therapy entered after discharge date",
IF(IFERROR(MIN(_xlfn._xlws.FILTER('Therapy data entry'!$I$6:$CV$6,_xlfn.BYCOL('Therapy data entry'!I237:CV239,_xlfn.LAMBDA(_xlpm.col,MAX(_xlpm.col)&gt;0)))),"")&lt; VALUE(M237),
"Therapy cannot be entered before admission date",
""
)
))</f>
        <v/>
      </c>
      <c r="R237" s="36"/>
      <c r="S237" s="46"/>
      <c r="T237" s="109" t="str">
        <f>IF(OR(H237=0,F237=""),"", IFERROR(MATCH(9.99999999999999E+307, 'Therapy data entry'!I237:CV239, 1) - 1, ""))</f>
        <v/>
      </c>
      <c r="U237" s="37"/>
      <c r="V237" s="36"/>
      <c r="W237" s="55"/>
    </row>
    <row r="238" spans="1:23" ht="17.25" thickBot="1" x14ac:dyDescent="0.35">
      <c r="A238" s="227"/>
      <c r="B238" s="54" t="str">
        <f>IF('Therapy data entry'!B236="","",'Therapy data entry'!B236)</f>
        <v/>
      </c>
      <c r="C238" s="230"/>
      <c r="D238" s="49" t="s">
        <v>52</v>
      </c>
      <c r="E238" s="72" t="str">
        <f>IF('Therapy data entry'!G238="","",'Therapy data entry'!G238)</f>
        <v>No</v>
      </c>
      <c r="F238" s="77" t="str">
        <f>IF((E238="Yes"),'Therapy data entry'!E235,"")</f>
        <v/>
      </c>
      <c r="G238" s="75" t="str">
        <f t="shared" ref="G238" si="507">IF(V238="","Yes","No")</f>
        <v>Yes</v>
      </c>
      <c r="H238" s="49" cm="1">
        <f t="array" ref="H238">SUM(--(_xlfn.BYCOL('Therapy data entry'!I238:CV240, _xlfn.LAMBDA(_xlpm.col, MAX(_xlpm.col) &gt; 0))))</f>
        <v>0</v>
      </c>
      <c r="I238" s="49">
        <f>SUM('Therapy data entry'!I238:CV240)</f>
        <v>0</v>
      </c>
      <c r="J238" s="49">
        <f>SUM('Therapy data entry'!I239:XFD239)</f>
        <v>0</v>
      </c>
      <c r="K238" s="49">
        <f>SUM('Therapy data entry'!I240:XFD240)</f>
        <v>0</v>
      </c>
      <c r="L238" s="51" t="e">
        <f t="shared" ref="L238" si="508">IF(AND((E238="Yes"),NOT(F238=""),G238="Yes",Q238="", R238=""),"Yes",IF(AND((E238="No"),F238="",Q238="", R238=""),"Yes","No because "))</f>
        <v>#VALUE!</v>
      </c>
      <c r="M238" s="33" t="e">
        <f t="shared" ref="M238" si="509">DAY(C235)&amp;"/"&amp;MONTH(C235)&amp;"/"&amp;YEAR(C235)</f>
        <v>#VALUE!</v>
      </c>
      <c r="N238" s="34" t="str">
        <f t="shared" ref="N238" si="510">IF(F238="","",F238-M238+1)</f>
        <v/>
      </c>
      <c r="O238" s="49" t="e">
        <f t="shared" ref="O238" si="511">IF(NOT(R238=""),R238,IF(NOT(Q238=""),Q238,IF(NOT(G238="Yes"),"Days therapy received outside therapy timeframe",IF(NOT(OR(E238="Yes",E238="No")),"Data not entered yet",""))))</f>
        <v>#VALUE!</v>
      </c>
      <c r="P238" s="52"/>
      <c r="Q238" s="107" t="e">
        <f>IF(N238&lt;H238,"Too many therapy days entered",
IF(IFERROR(MAX(_xlfn._xlws.FILTER('Therapy data entry'!$I$6:$CV$6,_xlfn.BYCOL('Therapy data entry'!I238:CV240,_xlfn.LAMBDA(_xlpm.col,MAX(_xlpm.col)&gt;0)))),0)&gt;F238,
"Therapy entered after discharge date",
IF(IFERROR(MIN(_xlfn._xlws.FILTER('Therapy data entry'!$I$6:$CV$6,_xlfn.BYCOL('Therapy data entry'!I238:CV240,_xlfn.LAMBDA(_xlpm.col,MAX(_xlpm.col)&gt;0)))),"")&lt; VALUE(M238),
"Therapy cannot be entered before admission date",
""
)
))</f>
        <v>#VALUE!</v>
      </c>
      <c r="R238" s="53" t="str">
        <f t="shared" ref="R238" si="512">IF(AND((OR(E238="",E238="No")),F238="",H238=0,I238=0),"", IF(AND(E238="Yes",NOT(F238="")),"","Eligibility for therapy and therapy days/end date not consistent"))</f>
        <v/>
      </c>
      <c r="S238" s="46">
        <f>'Therapy data entry'!$I$6</f>
        <v>45566</v>
      </c>
      <c r="T238" s="109" t="str">
        <f>IF(OR(H238=0,F238=""),"", IFERROR(MATCH(9.99999999999999E+307, 'Therapy data entry'!I238:CV240, 1) - 1, ""))</f>
        <v/>
      </c>
      <c r="U238" s="37" t="str">
        <f t="shared" ref="U238" si="513">IF(T238="","",S238+T238)</f>
        <v/>
      </c>
      <c r="V238" s="36" t="str">
        <f t="shared" ref="V238" si="514">IF(U238="","",IF(U238&gt;F238,"Date therapy given outside therapy timeframe",""))</f>
        <v/>
      </c>
      <c r="W238" s="56" t="str">
        <f>IF('Therapy data entry'!AK238="","",'Therapy data entry'!AK238)</f>
        <v/>
      </c>
    </row>
    <row r="239" spans="1:23" ht="17.25" hidden="1" thickBot="1" x14ac:dyDescent="0.35">
      <c r="A239" s="227"/>
      <c r="B239" s="44"/>
      <c r="C239" s="230"/>
      <c r="D239" s="49"/>
      <c r="E239" s="72"/>
      <c r="F239" s="77"/>
      <c r="G239" s="75"/>
      <c r="H239" s="49" cm="1">
        <f t="array" ref="H239">SUM(--(_xlfn.BYCOL('Therapy data entry'!I239:CV241, _xlfn.LAMBDA(_xlpm.col, MAX(_xlpm.col) &gt; 0))))</f>
        <v>0</v>
      </c>
      <c r="I239" s="49">
        <f>SUM('Therapy data entry'!I239:CV241)</f>
        <v>0</v>
      </c>
      <c r="J239" s="49"/>
      <c r="K239" s="49"/>
      <c r="L239" s="51"/>
      <c r="M239" s="50"/>
      <c r="N239" s="34"/>
      <c r="O239" s="49"/>
      <c r="P239" s="52"/>
      <c r="Q239" s="107" t="str">
        <f>IF(N239&lt;H239,"Too many therapy days entered",
IF(IFERROR(MAX(_xlfn._xlws.FILTER('Therapy data entry'!$I$6:$CV$6,_xlfn.BYCOL('Therapy data entry'!I239:CV241,_xlfn.LAMBDA(_xlpm.col,MAX(_xlpm.col)&gt;0)))),0)&gt;F239,
"Therapy entered after discharge date",
IF(IFERROR(MIN(_xlfn._xlws.FILTER('Therapy data entry'!$I$6:$CV$6,_xlfn.BYCOL('Therapy data entry'!I239:CV241,_xlfn.LAMBDA(_xlpm.col,MAX(_xlpm.col)&gt;0)))),"")&lt; VALUE(M239),
"Therapy cannot be entered before admission date",
""
)
))</f>
        <v/>
      </c>
      <c r="R239" s="36"/>
      <c r="S239" s="46"/>
      <c r="T239" s="109" t="str">
        <f>IF(OR(H239=0,F239=""),"", IFERROR(MATCH(9.99999999999999E+307, 'Therapy data entry'!I239:CV241, 1) - 1, ""))</f>
        <v/>
      </c>
      <c r="U239" s="37"/>
      <c r="V239" s="36"/>
      <c r="W239" s="56"/>
    </row>
    <row r="240" spans="1:23" ht="17.25" hidden="1" thickBot="1" x14ac:dyDescent="0.35">
      <c r="A240" s="227"/>
      <c r="B240" s="44"/>
      <c r="C240" s="230"/>
      <c r="D240" s="49"/>
      <c r="E240" s="72"/>
      <c r="F240" s="77"/>
      <c r="G240" s="75"/>
      <c r="H240" s="49" cm="1">
        <f t="array" ref="H240">SUM(--(_xlfn.BYCOL('Therapy data entry'!I240:CV242, _xlfn.LAMBDA(_xlpm.col, MAX(_xlpm.col) &gt; 0))))</f>
        <v>0</v>
      </c>
      <c r="I240" s="49">
        <f>SUM('Therapy data entry'!I240:CV242)</f>
        <v>0</v>
      </c>
      <c r="J240" s="49"/>
      <c r="K240" s="49"/>
      <c r="L240" s="51"/>
      <c r="M240" s="50"/>
      <c r="N240" s="34"/>
      <c r="O240" s="49"/>
      <c r="P240" s="52"/>
      <c r="Q240" s="107" t="str">
        <f>IF(N240&lt;H240,"Too many therapy days entered",
IF(IFERROR(MAX(_xlfn._xlws.FILTER('Therapy data entry'!$I$6:$CV$6,_xlfn.BYCOL('Therapy data entry'!I240:CV242,_xlfn.LAMBDA(_xlpm.col,MAX(_xlpm.col)&gt;0)))),0)&gt;F240,
"Therapy entered after discharge date",
IF(IFERROR(MIN(_xlfn._xlws.FILTER('Therapy data entry'!$I$6:$CV$6,_xlfn.BYCOL('Therapy data entry'!I240:CV242,_xlfn.LAMBDA(_xlpm.col,MAX(_xlpm.col)&gt;0)))),"")&lt; VALUE(M240),
"Therapy cannot be entered before admission date",
""
)
))</f>
        <v/>
      </c>
      <c r="R240" s="36"/>
      <c r="S240" s="46"/>
      <c r="T240" s="109" t="str">
        <f>IF(OR(H240=0,F240=""),"", IFERROR(MATCH(9.99999999999999E+307, 'Therapy data entry'!I240:CV242, 1) - 1, ""))</f>
        <v/>
      </c>
      <c r="U240" s="37"/>
      <c r="V240" s="36"/>
      <c r="W240" s="56"/>
    </row>
    <row r="241" spans="1:23" ht="17.25" thickBot="1" x14ac:dyDescent="0.35">
      <c r="A241" s="227"/>
      <c r="B241" s="31" t="s">
        <v>21</v>
      </c>
      <c r="C241" s="230"/>
      <c r="D241" s="38" t="s">
        <v>53</v>
      </c>
      <c r="E241" s="73" t="str">
        <f>IF('Therapy data entry'!G241="","",'Therapy data entry'!G241)</f>
        <v>No</v>
      </c>
      <c r="F241" s="78" t="str">
        <f>IF((E241="Yes"),'Therapy data entry'!E235,"")</f>
        <v/>
      </c>
      <c r="G241" s="76" t="str">
        <f t="shared" ref="G241" si="515">IF(V241="","Yes","No")</f>
        <v>Yes</v>
      </c>
      <c r="H241" s="38" cm="1">
        <f t="array" ref="H241">SUM(--(_xlfn.BYCOL('Therapy data entry'!I241:CV243, _xlfn.LAMBDA(_xlpm.col, MAX(_xlpm.col) &gt; 0))))</f>
        <v>0</v>
      </c>
      <c r="I241" s="38">
        <f>SUM('Therapy data entry'!I241:CV243)</f>
        <v>0</v>
      </c>
      <c r="J241" s="38">
        <f>SUM('Therapy data entry'!I242:XFD242)</f>
        <v>0</v>
      </c>
      <c r="K241" s="38">
        <f>SUM('Therapy data entry'!I243:XFD243)</f>
        <v>0</v>
      </c>
      <c r="L241" s="69" t="e">
        <f t="shared" ref="L241" si="516">IF(AND((E241="Yes"),NOT(F241=""),G241="Yes",Q241="", R241=""),"Yes",IF(AND((E241="No"),F241="",Q241="", R241=""),"Yes","No because "))</f>
        <v>#VALUE!</v>
      </c>
      <c r="M241" s="33" t="e">
        <f t="shared" ref="M241" si="517">DAY(C235)&amp;"/"&amp;MONTH(C235)&amp;"/"&amp;YEAR(C235)</f>
        <v>#VALUE!</v>
      </c>
      <c r="N241" s="34" t="str">
        <f t="shared" ref="N241" si="518">IF(F241="","",F241-M241+1)</f>
        <v/>
      </c>
      <c r="O241" s="38" t="e">
        <f t="shared" ref="O241" si="519">IF(NOT(R241=""),R241,IF(NOT(Q241=""),Q241,IF(NOT(G241="Yes"),"Days therapy received outside therapy timeframe",IF(NOT(OR(E241="Yes",E241="No")),"Data not entered yet",""))))</f>
        <v>#VALUE!</v>
      </c>
      <c r="P241" s="39"/>
      <c r="Q241" s="107" t="e">
        <f>IF(N241&lt;H241,"Too many therapy days entered",
IF(IFERROR(MAX(_xlfn._xlws.FILTER('Therapy data entry'!$I$6:$CV$6,_xlfn.BYCOL('Therapy data entry'!I241:CV243,_xlfn.LAMBDA(_xlpm.col,MAX(_xlpm.col)&gt;0)))),0)&gt;F241,
"Therapy entered after discharge date",
IF(IFERROR(MIN(_xlfn._xlws.FILTER('Therapy data entry'!$I$6:$CV$6,_xlfn.BYCOL('Therapy data entry'!I241:CV243,_xlfn.LAMBDA(_xlpm.col,MAX(_xlpm.col)&gt;0)))),"")&lt; VALUE(M241),
"Therapy cannot be entered before admission date",
""
)
))</f>
        <v>#VALUE!</v>
      </c>
      <c r="R241" s="36" t="str">
        <f t="shared" ref="R241" si="520">IF(AND((OR(E241="",E241="No")),F241="",H241=0,I241=0),"", IF(AND(E241="Yes",NOT(F241="")),"","Eligibility for therapy and therapy days/end date not consistent"))</f>
        <v/>
      </c>
      <c r="S241" s="46">
        <f>'Therapy data entry'!$I$6</f>
        <v>45566</v>
      </c>
      <c r="T241" s="109" t="str">
        <f>IF(OR(H241=0,F241=""),"", IFERROR(MATCH(9.99999999999999E+307, 'Therapy data entry'!I241:CV243, 1) - 1, ""))</f>
        <v/>
      </c>
      <c r="U241" s="37" t="str">
        <f t="shared" ref="U241" si="521">IF(T241="","",S241+T241)</f>
        <v/>
      </c>
      <c r="V241" s="36" t="str">
        <f t="shared" ref="V241" si="522">IF(U241="","",IF(U241&gt;F241,"Date therapy given outside therapy timeframe",""))</f>
        <v/>
      </c>
      <c r="W241" s="57" t="str">
        <f>IF('Therapy data entry'!AK241="","",'Therapy data entry'!AK241)</f>
        <v/>
      </c>
    </row>
    <row r="242" spans="1:23" ht="17.25" hidden="1" thickBot="1" x14ac:dyDescent="0.35">
      <c r="A242" s="227"/>
      <c r="B242" s="31"/>
      <c r="C242" s="230"/>
      <c r="D242" s="38"/>
      <c r="E242" s="73"/>
      <c r="F242" s="78"/>
      <c r="G242" s="76"/>
      <c r="H242" s="38" cm="1">
        <f t="array" ref="H242">SUM(--(_xlfn.BYCOL('Therapy data entry'!I242:CV244, _xlfn.LAMBDA(_xlpm.col, MAX(_xlpm.col) &gt; 0))))</f>
        <v>0</v>
      </c>
      <c r="I242" s="38">
        <f>SUM('Therapy data entry'!I242:CV244)</f>
        <v>0</v>
      </c>
      <c r="J242" s="38"/>
      <c r="K242" s="38"/>
      <c r="L242" s="69"/>
      <c r="M242" s="33"/>
      <c r="N242" s="34"/>
      <c r="O242" s="38"/>
      <c r="P242" s="39"/>
      <c r="Q242" s="107" t="str">
        <f>IF(N242&lt;H242,"Too many therapy days entered",
IF(IFERROR(MAX(_xlfn._xlws.FILTER('Therapy data entry'!$I$6:$CV$6,_xlfn.BYCOL('Therapy data entry'!I242:CV244,_xlfn.LAMBDA(_xlpm.col,MAX(_xlpm.col)&gt;0)))),0)&gt;F242,
"Therapy entered after discharge date",
IF(IFERROR(MIN(_xlfn._xlws.FILTER('Therapy data entry'!$I$6:$CV$6,_xlfn.BYCOL('Therapy data entry'!I242:CV244,_xlfn.LAMBDA(_xlpm.col,MAX(_xlpm.col)&gt;0)))),"")&lt; VALUE(M242),
"Therapy cannot be entered before admission date",
""
)
))</f>
        <v/>
      </c>
      <c r="R242" s="36"/>
      <c r="S242" s="46"/>
      <c r="T242" s="109" t="str">
        <f>IF(OR(H242=0,F242=""),"", IFERROR(MATCH(9.99999999999999E+307, 'Therapy data entry'!I242:CV244, 1) - 1, ""))</f>
        <v/>
      </c>
      <c r="U242" s="37"/>
      <c r="V242" s="36"/>
      <c r="W242" s="57"/>
    </row>
    <row r="243" spans="1:23" ht="17.25" hidden="1" thickBot="1" x14ac:dyDescent="0.35">
      <c r="A243" s="227"/>
      <c r="B243" s="31"/>
      <c r="C243" s="230"/>
      <c r="D243" s="38"/>
      <c r="E243" s="73"/>
      <c r="F243" s="78"/>
      <c r="G243" s="76"/>
      <c r="H243" s="38" cm="1">
        <f t="array" ref="H243">SUM(--(_xlfn.BYCOL('Therapy data entry'!I243:CV245, _xlfn.LAMBDA(_xlpm.col, MAX(_xlpm.col) &gt; 0))))</f>
        <v>0</v>
      </c>
      <c r="I243" s="38">
        <f>SUM('Therapy data entry'!I243:CV245)</f>
        <v>0</v>
      </c>
      <c r="J243" s="38"/>
      <c r="K243" s="38"/>
      <c r="L243" s="69"/>
      <c r="M243" s="33"/>
      <c r="N243" s="34"/>
      <c r="O243" s="38"/>
      <c r="P243" s="39"/>
      <c r="Q243" s="107" t="str">
        <f>IF(N243&lt;H243,"Too many therapy days entered",
IF(IFERROR(MAX(_xlfn._xlws.FILTER('Therapy data entry'!$I$6:$CV$6,_xlfn.BYCOL('Therapy data entry'!I243:CV245,_xlfn.LAMBDA(_xlpm.col,MAX(_xlpm.col)&gt;0)))),0)&gt;F243,
"Therapy entered after discharge date",
IF(IFERROR(MIN(_xlfn._xlws.FILTER('Therapy data entry'!$I$6:$CV$6,_xlfn.BYCOL('Therapy data entry'!I243:CV245,_xlfn.LAMBDA(_xlpm.col,MAX(_xlpm.col)&gt;0)))),"")&lt; VALUE(M243),
"Therapy cannot be entered before admission date",
""
)
))</f>
        <v/>
      </c>
      <c r="R243" s="36"/>
      <c r="S243" s="46"/>
      <c r="T243" s="109" t="str">
        <f>IF(OR(H243=0,F243=""),"", IFERROR(MATCH(9.99999999999999E+307, 'Therapy data entry'!I243:CV245, 1) - 1, ""))</f>
        <v/>
      </c>
      <c r="U243" s="37"/>
      <c r="V243" s="36"/>
      <c r="W243" s="57"/>
    </row>
    <row r="244" spans="1:23" ht="17.25" thickBot="1" x14ac:dyDescent="0.35">
      <c r="A244" s="227"/>
      <c r="B244" s="135" t="str">
        <f>IF('Therapy data entry'!B238="","",'Therapy data entry'!B238)</f>
        <v/>
      </c>
      <c r="C244" s="230"/>
      <c r="D244" s="152" t="s">
        <v>54</v>
      </c>
      <c r="E244" s="152" t="str">
        <f>IF('Therapy data entry'!G244="","",'Therapy data entry'!G244)</f>
        <v>No</v>
      </c>
      <c r="F244" s="153" t="str">
        <f>IF((E244="Yes"),'Therapy data entry'!E235,"")</f>
        <v/>
      </c>
      <c r="G244" s="154" t="str">
        <f t="shared" ref="G244" si="523">IF(V244="","Yes","No")</f>
        <v>Yes</v>
      </c>
      <c r="H244" s="70" cm="1">
        <f t="array" ref="H244">SUM(--(_xlfn.BYCOL('Therapy data entry'!I244:CV246, _xlfn.LAMBDA(_xlpm.col, MAX(_xlpm.col) &gt; 0))))</f>
        <v>0</v>
      </c>
      <c r="I244" s="70">
        <f>SUM('Therapy data entry'!I244:CV246)</f>
        <v>0</v>
      </c>
      <c r="J244" s="152">
        <f>SUM('Therapy data entry'!I245:XFD245)</f>
        <v>0</v>
      </c>
      <c r="K244" s="152">
        <f>SUM('Therapy data entry'!I246:XFD246)</f>
        <v>0</v>
      </c>
      <c r="L244" s="155" t="e">
        <f t="shared" ref="L244" si="524">IF(AND((E244="Yes"),NOT(F244=""),G244="Yes",Q244="", R244=""),"Yes",IF(AND((E244="No"),F244="",Q244="", R244=""),"Yes","No because "))</f>
        <v>#VALUE!</v>
      </c>
      <c r="M244" s="156" t="e">
        <f t="shared" ref="M244" si="525">DAY(C235)&amp;"/"&amp;MONTH(C235)&amp;"/"&amp;YEAR(C235)</f>
        <v>#VALUE!</v>
      </c>
      <c r="N244" s="157" t="str">
        <f t="shared" ref="N244" si="526">IF(F244="","",F244-M244+1)</f>
        <v/>
      </c>
      <c r="O244" s="158" t="e">
        <f t="shared" ref="O244" si="527">IF(NOT(R244=""),R244,IF(NOT(Q244=""),Q244,IF(NOT(G244="Yes"),"Days therapy received outside therapy timeframe",IF(NOT(OR(E244="Yes",E244="No")),"Data not entered yet",""))))</f>
        <v>#VALUE!</v>
      </c>
      <c r="P244" s="164"/>
      <c r="Q244" s="107" t="e">
        <f>IF(N244&lt;H244,"Too many therapy days entered",
IF(IFERROR(MAX(_xlfn._xlws.FILTER('Therapy data entry'!$I$6:$CV$6,_xlfn.BYCOL('Therapy data entry'!I244:CV246,_xlfn.LAMBDA(_xlpm.col,MAX(_xlpm.col)&gt;0)))),0)&gt;F244,
"Therapy entered after discharge date",
IF(IFERROR(MIN(_xlfn._xlws.FILTER('Therapy data entry'!$I$6:$CV$6,_xlfn.BYCOL('Therapy data entry'!I244:CV246,_xlfn.LAMBDA(_xlpm.col,MAX(_xlpm.col)&gt;0)))),"")&lt; VALUE(M244),
"Therapy cannot be entered before admission date",
""
)
))</f>
        <v>#VALUE!</v>
      </c>
      <c r="R244" s="159" t="str">
        <f t="shared" ref="R244" si="528">IF(AND((OR(E244="",E244="No")),F244="",H244=0,I244=0),"", IF(AND(E244="Yes",NOT(F244="")),"","Eligibility for therapy and therapy days/end date not consistent"))</f>
        <v/>
      </c>
      <c r="S244" s="160">
        <f>'Therapy data entry'!$I$6</f>
        <v>45566</v>
      </c>
      <c r="T244" s="109" t="str">
        <f>IF(OR(H244=0,F244=""),"", IFERROR(MATCH(9.99999999999999E+307, 'Therapy data entry'!I244:CV246, 1) - 1, ""))</f>
        <v/>
      </c>
      <c r="U244" s="159" t="str">
        <f t="shared" ref="U244" si="529">IF(T244="","",S244+T244)</f>
        <v/>
      </c>
      <c r="V244" s="159" t="str">
        <f t="shared" ref="V244" si="530">IF(U244="","",IF(U244&gt;F244,"Date therapy given outside therapy timeframe",""))</f>
        <v/>
      </c>
      <c r="W244" s="161"/>
    </row>
    <row r="245" spans="1:23" ht="17.25" hidden="1" thickBot="1" x14ac:dyDescent="0.35">
      <c r="A245" s="227"/>
      <c r="B245" s="151"/>
      <c r="C245" s="230"/>
      <c r="D245" s="145"/>
      <c r="E245" s="145"/>
      <c r="F245" s="146"/>
      <c r="G245" s="147"/>
      <c r="H245" s="181" cm="1">
        <f t="array" ref="H245">SUM(--(_xlfn.BYCOL('Therapy data entry'!I245:CV247, _xlfn.LAMBDA(_xlpm.col, MAX(_xlpm.col) &gt; 0))))</f>
        <v>0</v>
      </c>
      <c r="I245" s="181">
        <f>SUM('Therapy data entry'!I245:CV247)</f>
        <v>0</v>
      </c>
      <c r="J245" s="145"/>
      <c r="K245" s="145"/>
      <c r="L245" s="148"/>
      <c r="M245" s="149"/>
      <c r="N245" s="34"/>
      <c r="O245" s="150"/>
      <c r="P245" s="148"/>
      <c r="Q245" s="107" t="str">
        <f>IF(N245&lt;H245,"Too many therapy days entered",
IF(IFERROR(MAX(_xlfn._xlws.FILTER('Therapy data entry'!$I$6:$CV$6,_xlfn.BYCOL('Therapy data entry'!I245:CV247,_xlfn.LAMBDA(_xlpm.col,MAX(_xlpm.col)&gt;0)))),0)&gt;F245,
"Therapy entered after discharge date",
IF(IFERROR(MIN(_xlfn._xlws.FILTER('Therapy data entry'!$I$6:$CV$6,_xlfn.BYCOL('Therapy data entry'!I245:CV247,_xlfn.LAMBDA(_xlpm.col,MAX(_xlpm.col)&gt;0)))),"")&lt; VALUE(M245),
"Therapy cannot be entered before admission date",
""
)
))</f>
        <v/>
      </c>
      <c r="R245" s="53"/>
      <c r="S245" s="46"/>
      <c r="T245" s="109" t="str">
        <f>IF(OR(H245=0,F245=""),"", IFERROR(MATCH(9.99999999999999E+307, 'Therapy data entry'!I245:CV247, 1) - 1, ""))</f>
        <v/>
      </c>
      <c r="U245" s="53"/>
      <c r="V245" s="53"/>
      <c r="W245" s="163"/>
    </row>
    <row r="246" spans="1:23" ht="17.25" hidden="1" thickBot="1" x14ac:dyDescent="0.35">
      <c r="A246" s="228"/>
      <c r="B246" s="162"/>
      <c r="C246" s="231"/>
      <c r="D246" s="65"/>
      <c r="E246" s="65"/>
      <c r="F246" s="79"/>
      <c r="G246" s="112"/>
      <c r="H246" s="70" cm="1">
        <f t="array" ref="H246">SUM(--(_xlfn.BYCOL('Therapy data entry'!I246:CV248, _xlfn.LAMBDA(_xlpm.col, MAX(_xlpm.col) &gt; 0))))</f>
        <v>0</v>
      </c>
      <c r="I246" s="70">
        <f>SUM('Therapy data entry'!I246:CV248)</f>
        <v>0</v>
      </c>
      <c r="J246" s="65"/>
      <c r="K246" s="65"/>
      <c r="L246" s="67"/>
      <c r="M246" s="66"/>
      <c r="N246" s="58"/>
      <c r="O246" s="70"/>
      <c r="P246" s="67"/>
      <c r="Q246" s="107" t="str">
        <f>IF(N246&lt;H246,"Too many therapy days entered",
IF(IFERROR(MAX(_xlfn._xlws.FILTER('Therapy data entry'!$I$6:$CV$6,_xlfn.BYCOL('Therapy data entry'!I246:CV248,_xlfn.LAMBDA(_xlpm.col,MAX(_xlpm.col)&gt;0)))),0)&gt;F246,
"Therapy entered after discharge date",
IF(IFERROR(MIN(_xlfn._xlws.FILTER('Therapy data entry'!$I$6:$CV$6,_xlfn.BYCOL('Therapy data entry'!I246:CV248,_xlfn.LAMBDA(_xlpm.col,MAX(_xlpm.col)&gt;0)))),"")&lt; VALUE(M246),
"Therapy cannot be entered before admission date",
""
)
))</f>
        <v/>
      </c>
      <c r="R246" s="59"/>
      <c r="S246" s="60"/>
      <c r="T246" s="109" t="str">
        <f>IF(OR(H246=0,F246=""),"", IFERROR(MATCH(9.99999999999999E+307, 'Therapy data entry'!I246:CV248, 1) - 1, ""))</f>
        <v/>
      </c>
      <c r="U246" s="59"/>
      <c r="V246" s="59"/>
      <c r="W246" s="68"/>
    </row>
    <row r="247" spans="1:23" ht="17.25" thickBot="1" x14ac:dyDescent="0.35">
      <c r="A247" s="226" t="str">
        <f>IF(AND('Therapy data entry'!A247="",'Therapy data entry'!D247=""),"",IF(AND(NOT('Therapy data entry'!D247=""),'Therapy data entry'!A247=""),"SSNAP ID not entered",'Therapy data entry'!A247))</f>
        <v/>
      </c>
      <c r="B247" s="98" t="s">
        <v>17</v>
      </c>
      <c r="C247" s="229" t="str">
        <f>IF('Therapy data entry'!D247="","",'Therapy data entry'!D247)</f>
        <v/>
      </c>
      <c r="D247" s="99" t="s">
        <v>51</v>
      </c>
      <c r="E247" s="100" t="str">
        <f>IF('Therapy data entry'!G247="","",'Therapy data entry'!G247)</f>
        <v>No</v>
      </c>
      <c r="F247" s="101" t="str">
        <f>IF((E247="Yes"),'Therapy data entry'!E247,"")</f>
        <v/>
      </c>
      <c r="G247" s="102" t="str">
        <f t="shared" ref="G247" si="531">IF(V247="","Yes","No")</f>
        <v>Yes</v>
      </c>
      <c r="H247" s="32" cm="1">
        <f t="array" ref="H247">SUM(--(_xlfn.BYCOL('Therapy data entry'!I247:CV249, _xlfn.LAMBDA(_xlpm.col, MAX(_xlpm.col) &gt; 0))))</f>
        <v>0</v>
      </c>
      <c r="I247" s="32">
        <f>SUM('Therapy data entry'!I247:CV249)</f>
        <v>0</v>
      </c>
      <c r="J247" s="99">
        <f>SUM('Therapy data entry'!I248:XFD248)</f>
        <v>0</v>
      </c>
      <c r="K247" s="99">
        <f>SUM('Therapy data entry'!I249:XFD249)</f>
        <v>0</v>
      </c>
      <c r="L247" s="103" t="e">
        <f t="shared" ref="L247" si="532">IF(AND((E247="Yes"),NOT(F247=""),G247="Yes",Q247="", R247=""),"Yes",IF(AND((E247="No"),F247="",Q247="", R247=""),"Yes","No because "))</f>
        <v>#VALUE!</v>
      </c>
      <c r="M247" s="104" t="e">
        <f t="shared" ref="M247" si="533">DAY(C247)&amp;"/"&amp;MONTH(C247)&amp;"/"&amp;YEAR(C247)</f>
        <v>#VALUE!</v>
      </c>
      <c r="N247" s="105" t="str">
        <f t="shared" ref="N247" si="534">IF(F247="","",F247-M247+1)</f>
        <v/>
      </c>
      <c r="O247" s="99" t="e">
        <f t="shared" ref="O247" si="535">IF(NOT(R247=""),R247,IF(NOT(Q247=""),Q247,IF(NOT(G247="Yes"),"Days therapy received outside therapy timeframe",IF(NOT(OR(E247="Yes",E247="No")),"Data not entered yet",""))))</f>
        <v>#VALUE!</v>
      </c>
      <c r="P247" s="106"/>
      <c r="Q247" s="107" t="e">
        <f>IF(N247&lt;H247,"Too many therapy days entered",
IF(IFERROR(MAX(_xlfn._xlws.FILTER('Therapy data entry'!$I$6:$CV$6,_xlfn.BYCOL('Therapy data entry'!I247:CV249,_xlfn.LAMBDA(_xlpm.col,MAX(_xlpm.col)&gt;0)))),0)&gt;F247,
"Therapy entered after discharge date",
IF(IFERROR(MIN(_xlfn._xlws.FILTER('Therapy data entry'!$I$6:$CV$6,_xlfn.BYCOL('Therapy data entry'!I247:CV249,_xlfn.LAMBDA(_xlpm.col,MAX(_xlpm.col)&gt;0)))),"")&lt; VALUE(M247),
"Therapy cannot be entered before admission date",
""
)
))</f>
        <v>#VALUE!</v>
      </c>
      <c r="R247" s="107" t="str">
        <f t="shared" ref="R247" si="536">IF(AND((OR(E247="",E247="No")),F247="",H247=0,I247=0),"", IF(AND(E247="Yes",NOT(F247="")),"","Eligibility for therapy and therapy days/end date not consistent"))</f>
        <v/>
      </c>
      <c r="S247" s="108">
        <f>'Therapy data entry'!$I$6</f>
        <v>45566</v>
      </c>
      <c r="T247" s="109" t="str">
        <f>IF(OR(H247=0,F247=""),"", IFERROR(MATCH(9.99999999999999E+307, 'Therapy data entry'!I247:CV249, 1) - 1, ""))</f>
        <v/>
      </c>
      <c r="U247" s="110" t="str">
        <f t="shared" ref="U247" si="537">IF(T247="","",S247+T247)</f>
        <v/>
      </c>
      <c r="V247" s="107" t="str">
        <f t="shared" ref="V247" si="538">IF(U247="","",IF(U247&gt;F247,"Date therapy given outside therapy timeframe",""))</f>
        <v/>
      </c>
      <c r="W247" s="111" t="str">
        <f>IF('Therapy data entry'!AK247="","",'Therapy data entry'!AK247)</f>
        <v/>
      </c>
    </row>
    <row r="248" spans="1:23" ht="17.25" hidden="1" thickBot="1" x14ac:dyDescent="0.35">
      <c r="A248" s="227"/>
      <c r="B248" s="31"/>
      <c r="C248" s="230"/>
      <c r="D248" s="32"/>
      <c r="E248" s="71"/>
      <c r="F248" s="45"/>
      <c r="G248" s="74"/>
      <c r="H248" s="32" cm="1">
        <f t="array" ref="H248">SUM(--(_xlfn.BYCOL('Therapy data entry'!I248:CV250, _xlfn.LAMBDA(_xlpm.col, MAX(_xlpm.col) &gt; 0))))</f>
        <v>0</v>
      </c>
      <c r="I248" s="32">
        <f>SUM('Therapy data entry'!I248:CV250)</f>
        <v>0</v>
      </c>
      <c r="J248" s="32"/>
      <c r="K248" s="32"/>
      <c r="L248" s="47"/>
      <c r="M248" s="33"/>
      <c r="N248" s="34"/>
      <c r="O248" s="32"/>
      <c r="P248" s="35"/>
      <c r="Q248" s="107" t="str">
        <f>IF(N248&lt;H248,"Too many therapy days entered",
IF(IFERROR(MAX(_xlfn._xlws.FILTER('Therapy data entry'!$I$6:$CV$6,_xlfn.BYCOL('Therapy data entry'!I248:CV250,_xlfn.LAMBDA(_xlpm.col,MAX(_xlpm.col)&gt;0)))),0)&gt;F248,
"Therapy entered after discharge date",
IF(IFERROR(MIN(_xlfn._xlws.FILTER('Therapy data entry'!$I$6:$CV$6,_xlfn.BYCOL('Therapy data entry'!I248:CV250,_xlfn.LAMBDA(_xlpm.col,MAX(_xlpm.col)&gt;0)))),"")&lt; VALUE(M248),
"Therapy cannot be entered before admission date",
""
)
))</f>
        <v/>
      </c>
      <c r="R248" s="36"/>
      <c r="S248" s="46"/>
      <c r="T248" s="109" t="str">
        <f>IF(OR(H248=0,F248=""),"", IFERROR(MATCH(9.99999999999999E+307, 'Therapy data entry'!I248:CV250, 1) - 1, ""))</f>
        <v/>
      </c>
      <c r="U248" s="37"/>
      <c r="V248" s="36"/>
      <c r="W248" s="55"/>
    </row>
    <row r="249" spans="1:23" ht="17.25" hidden="1" thickBot="1" x14ac:dyDescent="0.35">
      <c r="A249" s="227"/>
      <c r="B249" s="31"/>
      <c r="C249" s="230"/>
      <c r="D249" s="32"/>
      <c r="E249" s="71"/>
      <c r="F249" s="45"/>
      <c r="G249" s="74"/>
      <c r="H249" s="32" cm="1">
        <f t="array" ref="H249">SUM(--(_xlfn.BYCOL('Therapy data entry'!I249:CV251, _xlfn.LAMBDA(_xlpm.col, MAX(_xlpm.col) &gt; 0))))</f>
        <v>0</v>
      </c>
      <c r="I249" s="32">
        <f>SUM('Therapy data entry'!I249:CV251)</f>
        <v>0</v>
      </c>
      <c r="J249" s="32"/>
      <c r="K249" s="32"/>
      <c r="L249" s="47"/>
      <c r="M249" s="33"/>
      <c r="N249" s="34"/>
      <c r="O249" s="32"/>
      <c r="P249" s="35"/>
      <c r="Q249" s="107" t="str">
        <f>IF(N249&lt;H249,"Too many therapy days entered",
IF(IFERROR(MAX(_xlfn._xlws.FILTER('Therapy data entry'!$I$6:$CV$6,_xlfn.BYCOL('Therapy data entry'!I249:CV251,_xlfn.LAMBDA(_xlpm.col,MAX(_xlpm.col)&gt;0)))),0)&gt;F249,
"Therapy entered after discharge date",
IF(IFERROR(MIN(_xlfn._xlws.FILTER('Therapy data entry'!$I$6:$CV$6,_xlfn.BYCOL('Therapy data entry'!I249:CV251,_xlfn.LAMBDA(_xlpm.col,MAX(_xlpm.col)&gt;0)))),"")&lt; VALUE(M249),
"Therapy cannot be entered before admission date",
""
)
))</f>
        <v/>
      </c>
      <c r="R249" s="36"/>
      <c r="S249" s="46"/>
      <c r="T249" s="109" t="str">
        <f>IF(OR(H249=0,F249=""),"", IFERROR(MATCH(9.99999999999999E+307, 'Therapy data entry'!I249:CV251, 1) - 1, ""))</f>
        <v/>
      </c>
      <c r="U249" s="37"/>
      <c r="V249" s="36"/>
      <c r="W249" s="55"/>
    </row>
    <row r="250" spans="1:23" ht="17.25" thickBot="1" x14ac:dyDescent="0.35">
      <c r="A250" s="227"/>
      <c r="B250" s="54" t="str">
        <f>IF('Therapy data entry'!B248="","",'Therapy data entry'!B248)</f>
        <v/>
      </c>
      <c r="C250" s="230"/>
      <c r="D250" s="49" t="s">
        <v>52</v>
      </c>
      <c r="E250" s="72" t="str">
        <f>IF('Therapy data entry'!G250="","",'Therapy data entry'!G250)</f>
        <v>No</v>
      </c>
      <c r="F250" s="77" t="str">
        <f>IF((E250="Yes"),'Therapy data entry'!E247,"")</f>
        <v/>
      </c>
      <c r="G250" s="75" t="str">
        <f t="shared" ref="G250" si="539">IF(V250="","Yes","No")</f>
        <v>Yes</v>
      </c>
      <c r="H250" s="49" cm="1">
        <f t="array" ref="H250">SUM(--(_xlfn.BYCOL('Therapy data entry'!I250:CV252, _xlfn.LAMBDA(_xlpm.col, MAX(_xlpm.col) &gt; 0))))</f>
        <v>0</v>
      </c>
      <c r="I250" s="49">
        <f>SUM('Therapy data entry'!I250:CV252)</f>
        <v>0</v>
      </c>
      <c r="J250" s="49">
        <f>SUM('Therapy data entry'!I251:XFD251)</f>
        <v>0</v>
      </c>
      <c r="K250" s="49">
        <f>SUM('Therapy data entry'!I252:XFD252)</f>
        <v>0</v>
      </c>
      <c r="L250" s="51" t="e">
        <f t="shared" ref="L250" si="540">IF(AND((E250="Yes"),NOT(F250=""),G250="Yes",Q250="", R250=""),"Yes",IF(AND((E250="No"),F250="",Q250="", R250=""),"Yes","No because "))</f>
        <v>#VALUE!</v>
      </c>
      <c r="M250" s="33" t="e">
        <f t="shared" ref="M250" si="541">DAY(C247)&amp;"/"&amp;MONTH(C247)&amp;"/"&amp;YEAR(C247)</f>
        <v>#VALUE!</v>
      </c>
      <c r="N250" s="34" t="str">
        <f t="shared" ref="N250" si="542">IF(F250="","",F250-M250+1)</f>
        <v/>
      </c>
      <c r="O250" s="49" t="e">
        <f t="shared" ref="O250" si="543">IF(NOT(R250=""),R250,IF(NOT(Q250=""),Q250,IF(NOT(G250="Yes"),"Days therapy received outside therapy timeframe",IF(NOT(OR(E250="Yes",E250="No")),"Data not entered yet",""))))</f>
        <v>#VALUE!</v>
      </c>
      <c r="P250" s="52"/>
      <c r="Q250" s="107" t="e">
        <f>IF(N250&lt;H250,"Too many therapy days entered",
IF(IFERROR(MAX(_xlfn._xlws.FILTER('Therapy data entry'!$I$6:$CV$6,_xlfn.BYCOL('Therapy data entry'!I250:CV252,_xlfn.LAMBDA(_xlpm.col,MAX(_xlpm.col)&gt;0)))),0)&gt;F250,
"Therapy entered after discharge date",
IF(IFERROR(MIN(_xlfn._xlws.FILTER('Therapy data entry'!$I$6:$CV$6,_xlfn.BYCOL('Therapy data entry'!I250:CV252,_xlfn.LAMBDA(_xlpm.col,MAX(_xlpm.col)&gt;0)))),"")&lt; VALUE(M250),
"Therapy cannot be entered before admission date",
""
)
))</f>
        <v>#VALUE!</v>
      </c>
      <c r="R250" s="53" t="str">
        <f t="shared" ref="R250" si="544">IF(AND((OR(E250="",E250="No")),F250="",H250=0,I250=0),"", IF(AND(E250="Yes",NOT(F250="")),"","Eligibility for therapy and therapy days/end date not consistent"))</f>
        <v/>
      </c>
      <c r="S250" s="46">
        <f>'Therapy data entry'!$I$6</f>
        <v>45566</v>
      </c>
      <c r="T250" s="109" t="str">
        <f>IF(OR(H250=0,F250=""),"", IFERROR(MATCH(9.99999999999999E+307, 'Therapy data entry'!I250:CV252, 1) - 1, ""))</f>
        <v/>
      </c>
      <c r="U250" s="37" t="str">
        <f t="shared" ref="U250" si="545">IF(T250="","",S250+T250)</f>
        <v/>
      </c>
      <c r="V250" s="36" t="str">
        <f t="shared" ref="V250" si="546">IF(U250="","",IF(U250&gt;F250,"Date therapy given outside therapy timeframe",""))</f>
        <v/>
      </c>
      <c r="W250" s="56" t="str">
        <f>IF('Therapy data entry'!AK250="","",'Therapy data entry'!AK250)</f>
        <v/>
      </c>
    </row>
    <row r="251" spans="1:23" ht="17.25" hidden="1" thickBot="1" x14ac:dyDescent="0.35">
      <c r="A251" s="227"/>
      <c r="B251" s="44"/>
      <c r="C251" s="230"/>
      <c r="D251" s="49"/>
      <c r="E251" s="72"/>
      <c r="F251" s="77"/>
      <c r="G251" s="75"/>
      <c r="H251" s="49" cm="1">
        <f t="array" ref="H251">SUM(--(_xlfn.BYCOL('Therapy data entry'!I251:CV253, _xlfn.LAMBDA(_xlpm.col, MAX(_xlpm.col) &gt; 0))))</f>
        <v>0</v>
      </c>
      <c r="I251" s="49">
        <f>SUM('Therapy data entry'!I251:CV253)</f>
        <v>0</v>
      </c>
      <c r="J251" s="49"/>
      <c r="K251" s="49"/>
      <c r="L251" s="51"/>
      <c r="M251" s="50"/>
      <c r="N251" s="34"/>
      <c r="O251" s="49"/>
      <c r="P251" s="52"/>
      <c r="Q251" s="107" t="str">
        <f>IF(N251&lt;H251,"Too many therapy days entered",
IF(IFERROR(MAX(_xlfn._xlws.FILTER('Therapy data entry'!$I$6:$CV$6,_xlfn.BYCOL('Therapy data entry'!I251:CV253,_xlfn.LAMBDA(_xlpm.col,MAX(_xlpm.col)&gt;0)))),0)&gt;F251,
"Therapy entered after discharge date",
IF(IFERROR(MIN(_xlfn._xlws.FILTER('Therapy data entry'!$I$6:$CV$6,_xlfn.BYCOL('Therapy data entry'!I251:CV253,_xlfn.LAMBDA(_xlpm.col,MAX(_xlpm.col)&gt;0)))),"")&lt; VALUE(M251),
"Therapy cannot be entered before admission date",
""
)
))</f>
        <v/>
      </c>
      <c r="R251" s="36"/>
      <c r="S251" s="46"/>
      <c r="T251" s="109" t="str">
        <f>IF(OR(H251=0,F251=""),"", IFERROR(MATCH(9.99999999999999E+307, 'Therapy data entry'!I251:CV253, 1) - 1, ""))</f>
        <v/>
      </c>
      <c r="U251" s="37"/>
      <c r="V251" s="36"/>
      <c r="W251" s="56"/>
    </row>
    <row r="252" spans="1:23" ht="17.25" hidden="1" thickBot="1" x14ac:dyDescent="0.35">
      <c r="A252" s="227"/>
      <c r="B252" s="44"/>
      <c r="C252" s="230"/>
      <c r="D252" s="49"/>
      <c r="E252" s="72"/>
      <c r="F252" s="77"/>
      <c r="G252" s="75"/>
      <c r="H252" s="49" cm="1">
        <f t="array" ref="H252">SUM(--(_xlfn.BYCOL('Therapy data entry'!I252:CV254, _xlfn.LAMBDA(_xlpm.col, MAX(_xlpm.col) &gt; 0))))</f>
        <v>0</v>
      </c>
      <c r="I252" s="49">
        <f>SUM('Therapy data entry'!I252:CV254)</f>
        <v>0</v>
      </c>
      <c r="J252" s="49"/>
      <c r="K252" s="49"/>
      <c r="L252" s="51"/>
      <c r="M252" s="50"/>
      <c r="N252" s="34"/>
      <c r="O252" s="49"/>
      <c r="P252" s="52"/>
      <c r="Q252" s="107" t="str">
        <f>IF(N252&lt;H252,"Too many therapy days entered",
IF(IFERROR(MAX(_xlfn._xlws.FILTER('Therapy data entry'!$I$6:$CV$6,_xlfn.BYCOL('Therapy data entry'!I252:CV254,_xlfn.LAMBDA(_xlpm.col,MAX(_xlpm.col)&gt;0)))),0)&gt;F252,
"Therapy entered after discharge date",
IF(IFERROR(MIN(_xlfn._xlws.FILTER('Therapy data entry'!$I$6:$CV$6,_xlfn.BYCOL('Therapy data entry'!I252:CV254,_xlfn.LAMBDA(_xlpm.col,MAX(_xlpm.col)&gt;0)))),"")&lt; VALUE(M252),
"Therapy cannot be entered before admission date",
""
)
))</f>
        <v/>
      </c>
      <c r="R252" s="36"/>
      <c r="S252" s="46"/>
      <c r="T252" s="109" t="str">
        <f>IF(OR(H252=0,F252=""),"", IFERROR(MATCH(9.99999999999999E+307, 'Therapy data entry'!I252:CV254, 1) - 1, ""))</f>
        <v/>
      </c>
      <c r="U252" s="37"/>
      <c r="V252" s="36"/>
      <c r="W252" s="56"/>
    </row>
    <row r="253" spans="1:23" ht="17.25" thickBot="1" x14ac:dyDescent="0.35">
      <c r="A253" s="227"/>
      <c r="B253" s="31" t="s">
        <v>21</v>
      </c>
      <c r="C253" s="230"/>
      <c r="D253" s="38" t="s">
        <v>53</v>
      </c>
      <c r="E253" s="73" t="str">
        <f>IF('Therapy data entry'!G253="","",'Therapy data entry'!G253)</f>
        <v>No</v>
      </c>
      <c r="F253" s="78" t="str">
        <f>IF((E253="Yes"),'Therapy data entry'!E247,"")</f>
        <v/>
      </c>
      <c r="G253" s="76" t="str">
        <f t="shared" ref="G253" si="547">IF(V253="","Yes","No")</f>
        <v>Yes</v>
      </c>
      <c r="H253" s="38" cm="1">
        <f t="array" ref="H253">SUM(--(_xlfn.BYCOL('Therapy data entry'!I253:CV255, _xlfn.LAMBDA(_xlpm.col, MAX(_xlpm.col) &gt; 0))))</f>
        <v>0</v>
      </c>
      <c r="I253" s="38">
        <f>SUM('Therapy data entry'!I253:CV255)</f>
        <v>0</v>
      </c>
      <c r="J253" s="38">
        <f>SUM('Therapy data entry'!I254:XFD254)</f>
        <v>0</v>
      </c>
      <c r="K253" s="38">
        <f>SUM('Therapy data entry'!I255:XFD255)</f>
        <v>0</v>
      </c>
      <c r="L253" s="69" t="e">
        <f t="shared" ref="L253" si="548">IF(AND((E253="Yes"),NOT(F253=""),G253="Yes",Q253="", R253=""),"Yes",IF(AND((E253="No"),F253="",Q253="", R253=""),"Yes","No because "))</f>
        <v>#VALUE!</v>
      </c>
      <c r="M253" s="33" t="e">
        <f t="shared" ref="M253" si="549">DAY(C247)&amp;"/"&amp;MONTH(C247)&amp;"/"&amp;YEAR(C247)</f>
        <v>#VALUE!</v>
      </c>
      <c r="N253" s="34" t="str">
        <f t="shared" ref="N253" si="550">IF(F253="","",F253-M253+1)</f>
        <v/>
      </c>
      <c r="O253" s="38" t="e">
        <f t="shared" ref="O253" si="551">IF(NOT(R253=""),R253,IF(NOT(Q253=""),Q253,IF(NOT(G253="Yes"),"Days therapy received outside therapy timeframe",IF(NOT(OR(E253="Yes",E253="No")),"Data not entered yet",""))))</f>
        <v>#VALUE!</v>
      </c>
      <c r="P253" s="39"/>
      <c r="Q253" s="107" t="e">
        <f>IF(N253&lt;H253,"Too many therapy days entered",
IF(IFERROR(MAX(_xlfn._xlws.FILTER('Therapy data entry'!$I$6:$CV$6,_xlfn.BYCOL('Therapy data entry'!I253:CV255,_xlfn.LAMBDA(_xlpm.col,MAX(_xlpm.col)&gt;0)))),0)&gt;F253,
"Therapy entered after discharge date",
IF(IFERROR(MIN(_xlfn._xlws.FILTER('Therapy data entry'!$I$6:$CV$6,_xlfn.BYCOL('Therapy data entry'!I253:CV255,_xlfn.LAMBDA(_xlpm.col,MAX(_xlpm.col)&gt;0)))),"")&lt; VALUE(M253),
"Therapy cannot be entered before admission date",
""
)
))</f>
        <v>#VALUE!</v>
      </c>
      <c r="R253" s="36" t="str">
        <f t="shared" ref="R253" si="552">IF(AND((OR(E253="",E253="No")),F253="",H253=0,I253=0),"", IF(AND(E253="Yes",NOT(F253="")),"","Eligibility for therapy and therapy days/end date not consistent"))</f>
        <v/>
      </c>
      <c r="S253" s="46">
        <f>'Therapy data entry'!$I$6</f>
        <v>45566</v>
      </c>
      <c r="T253" s="109" t="str">
        <f>IF(OR(H253=0,F253=""),"", IFERROR(MATCH(9.99999999999999E+307, 'Therapy data entry'!I253:CV255, 1) - 1, ""))</f>
        <v/>
      </c>
      <c r="U253" s="37" t="str">
        <f t="shared" ref="U253" si="553">IF(T253="","",S253+T253)</f>
        <v/>
      </c>
      <c r="V253" s="36" t="str">
        <f t="shared" ref="V253" si="554">IF(U253="","",IF(U253&gt;F253,"Date therapy given outside therapy timeframe",""))</f>
        <v/>
      </c>
      <c r="W253" s="57" t="str">
        <f>IF('Therapy data entry'!AK253="","",'Therapy data entry'!AK253)</f>
        <v/>
      </c>
    </row>
    <row r="254" spans="1:23" ht="17.25" hidden="1" thickBot="1" x14ac:dyDescent="0.35">
      <c r="A254" s="227"/>
      <c r="B254" s="31"/>
      <c r="C254" s="230"/>
      <c r="D254" s="38"/>
      <c r="E254" s="73"/>
      <c r="F254" s="78"/>
      <c r="G254" s="76"/>
      <c r="H254" s="38" cm="1">
        <f t="array" ref="H254">SUM(--(_xlfn.BYCOL('Therapy data entry'!I254:CV256, _xlfn.LAMBDA(_xlpm.col, MAX(_xlpm.col) &gt; 0))))</f>
        <v>0</v>
      </c>
      <c r="I254" s="38">
        <f>SUM('Therapy data entry'!I254:CV256)</f>
        <v>0</v>
      </c>
      <c r="J254" s="38"/>
      <c r="K254" s="38"/>
      <c r="L254" s="69"/>
      <c r="M254" s="33"/>
      <c r="N254" s="34"/>
      <c r="O254" s="38"/>
      <c r="P254" s="39"/>
      <c r="Q254" s="107" t="str">
        <f>IF(N254&lt;H254,"Too many therapy days entered",
IF(IFERROR(MAX(_xlfn._xlws.FILTER('Therapy data entry'!$I$6:$CV$6,_xlfn.BYCOL('Therapy data entry'!I254:CV256,_xlfn.LAMBDA(_xlpm.col,MAX(_xlpm.col)&gt;0)))),0)&gt;F254,
"Therapy entered after discharge date",
IF(IFERROR(MIN(_xlfn._xlws.FILTER('Therapy data entry'!$I$6:$CV$6,_xlfn.BYCOL('Therapy data entry'!I254:CV256,_xlfn.LAMBDA(_xlpm.col,MAX(_xlpm.col)&gt;0)))),"")&lt; VALUE(M254),
"Therapy cannot be entered before admission date",
""
)
))</f>
        <v/>
      </c>
      <c r="R254" s="36"/>
      <c r="S254" s="46"/>
      <c r="T254" s="109" t="str">
        <f>IF(OR(H254=0,F254=""),"", IFERROR(MATCH(9.99999999999999E+307, 'Therapy data entry'!I254:CV256, 1) - 1, ""))</f>
        <v/>
      </c>
      <c r="U254" s="37"/>
      <c r="V254" s="36"/>
      <c r="W254" s="57"/>
    </row>
    <row r="255" spans="1:23" ht="17.25" hidden="1" thickBot="1" x14ac:dyDescent="0.35">
      <c r="A255" s="227"/>
      <c r="B255" s="31"/>
      <c r="C255" s="230"/>
      <c r="D255" s="38"/>
      <c r="E255" s="73"/>
      <c r="F255" s="78"/>
      <c r="G255" s="76"/>
      <c r="H255" s="38" cm="1">
        <f t="array" ref="H255">SUM(--(_xlfn.BYCOL('Therapy data entry'!I255:CV257, _xlfn.LAMBDA(_xlpm.col, MAX(_xlpm.col) &gt; 0))))</f>
        <v>0</v>
      </c>
      <c r="I255" s="38">
        <f>SUM('Therapy data entry'!I255:CV257)</f>
        <v>0</v>
      </c>
      <c r="J255" s="38"/>
      <c r="K255" s="38"/>
      <c r="L255" s="69"/>
      <c r="M255" s="33"/>
      <c r="N255" s="34"/>
      <c r="O255" s="38"/>
      <c r="P255" s="39"/>
      <c r="Q255" s="107" t="str">
        <f>IF(N255&lt;H255,"Too many therapy days entered",
IF(IFERROR(MAX(_xlfn._xlws.FILTER('Therapy data entry'!$I$6:$CV$6,_xlfn.BYCOL('Therapy data entry'!I255:CV257,_xlfn.LAMBDA(_xlpm.col,MAX(_xlpm.col)&gt;0)))),0)&gt;F255,
"Therapy entered after discharge date",
IF(IFERROR(MIN(_xlfn._xlws.FILTER('Therapy data entry'!$I$6:$CV$6,_xlfn.BYCOL('Therapy data entry'!I255:CV257,_xlfn.LAMBDA(_xlpm.col,MAX(_xlpm.col)&gt;0)))),"")&lt; VALUE(M255),
"Therapy cannot be entered before admission date",
""
)
))</f>
        <v/>
      </c>
      <c r="R255" s="36"/>
      <c r="S255" s="46"/>
      <c r="T255" s="109" t="str">
        <f>IF(OR(H255=0,F255=""),"", IFERROR(MATCH(9.99999999999999E+307, 'Therapy data entry'!I255:CV257, 1) - 1, ""))</f>
        <v/>
      </c>
      <c r="U255" s="37"/>
      <c r="V255" s="36"/>
      <c r="W255" s="57"/>
    </row>
    <row r="256" spans="1:23" ht="17.25" thickBot="1" x14ac:dyDescent="0.35">
      <c r="A256" s="227"/>
      <c r="B256" s="135" t="str">
        <f>IF('Therapy data entry'!B250="","",'Therapy data entry'!B250)</f>
        <v/>
      </c>
      <c r="C256" s="230"/>
      <c r="D256" s="152" t="s">
        <v>54</v>
      </c>
      <c r="E256" s="152" t="str">
        <f>IF('Therapy data entry'!G256="","",'Therapy data entry'!G256)</f>
        <v>No</v>
      </c>
      <c r="F256" s="153" t="str">
        <f>IF((E256="Yes"),'Therapy data entry'!E247,"")</f>
        <v/>
      </c>
      <c r="G256" s="154" t="str">
        <f t="shared" ref="G256" si="555">IF(V256="","Yes","No")</f>
        <v>Yes</v>
      </c>
      <c r="H256" s="70" cm="1">
        <f t="array" ref="H256">SUM(--(_xlfn.BYCOL('Therapy data entry'!I256:CV258, _xlfn.LAMBDA(_xlpm.col, MAX(_xlpm.col) &gt; 0))))</f>
        <v>0</v>
      </c>
      <c r="I256" s="70">
        <f>SUM('Therapy data entry'!I256:CV258)</f>
        <v>0</v>
      </c>
      <c r="J256" s="152">
        <f>SUM('Therapy data entry'!I257:XFD257)</f>
        <v>0</v>
      </c>
      <c r="K256" s="152">
        <f>SUM('Therapy data entry'!I258:XFD258)</f>
        <v>0</v>
      </c>
      <c r="L256" s="155" t="e">
        <f t="shared" ref="L256" si="556">IF(AND((E256="Yes"),NOT(F256=""),G256="Yes",Q256="", R256=""),"Yes",IF(AND((E256="No"),F256="",Q256="", R256=""),"Yes","No because "))</f>
        <v>#VALUE!</v>
      </c>
      <c r="M256" s="156" t="e">
        <f t="shared" ref="M256" si="557">DAY(C247)&amp;"/"&amp;MONTH(C247)&amp;"/"&amp;YEAR(C247)</f>
        <v>#VALUE!</v>
      </c>
      <c r="N256" s="157" t="str">
        <f t="shared" ref="N256" si="558">IF(F256="","",F256-M256+1)</f>
        <v/>
      </c>
      <c r="O256" s="158" t="e">
        <f t="shared" ref="O256" si="559">IF(NOT(R256=""),R256,IF(NOT(Q256=""),Q256,IF(NOT(G256="Yes"),"Days therapy received outside therapy timeframe",IF(NOT(OR(E256="Yes",E256="No")),"Data not entered yet",""))))</f>
        <v>#VALUE!</v>
      </c>
      <c r="P256" s="164"/>
      <c r="Q256" s="107" t="e">
        <f>IF(N256&lt;H256,"Too many therapy days entered",
IF(IFERROR(MAX(_xlfn._xlws.FILTER('Therapy data entry'!$I$6:$CV$6,_xlfn.BYCOL('Therapy data entry'!I256:CV258,_xlfn.LAMBDA(_xlpm.col,MAX(_xlpm.col)&gt;0)))),0)&gt;F256,
"Therapy entered after discharge date",
IF(IFERROR(MIN(_xlfn._xlws.FILTER('Therapy data entry'!$I$6:$CV$6,_xlfn.BYCOL('Therapy data entry'!I256:CV258,_xlfn.LAMBDA(_xlpm.col,MAX(_xlpm.col)&gt;0)))),"")&lt; VALUE(M256),
"Therapy cannot be entered before admission date",
""
)
))</f>
        <v>#VALUE!</v>
      </c>
      <c r="R256" s="159" t="str">
        <f t="shared" ref="R256" si="560">IF(AND((OR(E256="",E256="No")),F256="",H256=0,I256=0),"", IF(AND(E256="Yes",NOT(F256="")),"","Eligibility for therapy and therapy days/end date not consistent"))</f>
        <v/>
      </c>
      <c r="S256" s="160">
        <f>'Therapy data entry'!$I$6</f>
        <v>45566</v>
      </c>
      <c r="T256" s="109" t="str">
        <f>IF(OR(H256=0,F256=""),"", IFERROR(MATCH(9.99999999999999E+307, 'Therapy data entry'!I256:CV258, 1) - 1, ""))</f>
        <v/>
      </c>
      <c r="U256" s="159" t="str">
        <f t="shared" ref="U256" si="561">IF(T256="","",S256+T256)</f>
        <v/>
      </c>
      <c r="V256" s="159" t="str">
        <f t="shared" ref="V256" si="562">IF(U256="","",IF(U256&gt;F256,"Date therapy given outside therapy timeframe",""))</f>
        <v/>
      </c>
      <c r="W256" s="161"/>
    </row>
    <row r="257" spans="1:23" ht="17.25" hidden="1" thickBot="1" x14ac:dyDescent="0.35">
      <c r="A257" s="227"/>
      <c r="B257" s="151"/>
      <c r="C257" s="230"/>
      <c r="D257" s="145"/>
      <c r="E257" s="145"/>
      <c r="F257" s="146"/>
      <c r="G257" s="147"/>
      <c r="H257" s="181" cm="1">
        <f t="array" ref="H257">SUM(--(_xlfn.BYCOL('Therapy data entry'!I257:CV259, _xlfn.LAMBDA(_xlpm.col, MAX(_xlpm.col) &gt; 0))))</f>
        <v>0</v>
      </c>
      <c r="I257" s="181">
        <f>SUM('Therapy data entry'!I257:CV259)</f>
        <v>0</v>
      </c>
      <c r="J257" s="145"/>
      <c r="K257" s="145"/>
      <c r="L257" s="148"/>
      <c r="M257" s="149"/>
      <c r="N257" s="34"/>
      <c r="O257" s="150"/>
      <c r="P257" s="148"/>
      <c r="Q257" s="107" t="str">
        <f>IF(N257&lt;H257,"Too many therapy days entered",
IF(IFERROR(MAX(_xlfn._xlws.FILTER('Therapy data entry'!$I$6:$CV$6,_xlfn.BYCOL('Therapy data entry'!I257:CV259,_xlfn.LAMBDA(_xlpm.col,MAX(_xlpm.col)&gt;0)))),0)&gt;F257,
"Therapy entered after discharge date",
IF(IFERROR(MIN(_xlfn._xlws.FILTER('Therapy data entry'!$I$6:$CV$6,_xlfn.BYCOL('Therapy data entry'!I257:CV259,_xlfn.LAMBDA(_xlpm.col,MAX(_xlpm.col)&gt;0)))),"")&lt; VALUE(M257),
"Therapy cannot be entered before admission date",
""
)
))</f>
        <v/>
      </c>
      <c r="R257" s="53"/>
      <c r="S257" s="46"/>
      <c r="T257" s="109" t="str">
        <f>IF(OR(H257=0,F257=""),"", IFERROR(MATCH(9.99999999999999E+307, 'Therapy data entry'!I257:CV259, 1) - 1, ""))</f>
        <v/>
      </c>
      <c r="U257" s="53"/>
      <c r="V257" s="53"/>
      <c r="W257" s="163"/>
    </row>
    <row r="258" spans="1:23" ht="17.25" hidden="1" thickBot="1" x14ac:dyDescent="0.35">
      <c r="A258" s="228"/>
      <c r="B258" s="162"/>
      <c r="C258" s="231"/>
      <c r="D258" s="65"/>
      <c r="E258" s="65"/>
      <c r="F258" s="79"/>
      <c r="G258" s="112"/>
      <c r="H258" s="70" cm="1">
        <f t="array" ref="H258">SUM(--(_xlfn.BYCOL('Therapy data entry'!I258:CV260, _xlfn.LAMBDA(_xlpm.col, MAX(_xlpm.col) &gt; 0))))</f>
        <v>0</v>
      </c>
      <c r="I258" s="70">
        <f>SUM('Therapy data entry'!I258:CV260)</f>
        <v>0</v>
      </c>
      <c r="J258" s="65"/>
      <c r="K258" s="65"/>
      <c r="L258" s="67"/>
      <c r="M258" s="66"/>
      <c r="N258" s="58"/>
      <c r="O258" s="70"/>
      <c r="P258" s="67"/>
      <c r="Q258" s="107" t="str">
        <f>IF(N258&lt;H258,"Too many therapy days entered",
IF(IFERROR(MAX(_xlfn._xlws.FILTER('Therapy data entry'!$I$6:$CV$6,_xlfn.BYCOL('Therapy data entry'!I258:CV260,_xlfn.LAMBDA(_xlpm.col,MAX(_xlpm.col)&gt;0)))),0)&gt;F258,
"Therapy entered after discharge date",
IF(IFERROR(MIN(_xlfn._xlws.FILTER('Therapy data entry'!$I$6:$CV$6,_xlfn.BYCOL('Therapy data entry'!I258:CV260,_xlfn.LAMBDA(_xlpm.col,MAX(_xlpm.col)&gt;0)))),"")&lt; VALUE(M258),
"Therapy cannot be entered before admission date",
""
)
))</f>
        <v/>
      </c>
      <c r="R258" s="59"/>
      <c r="S258" s="60"/>
      <c r="T258" s="109" t="str">
        <f>IF(OR(H258=0,F258=""),"", IFERROR(MATCH(9.99999999999999E+307, 'Therapy data entry'!I258:CV260, 1) - 1, ""))</f>
        <v/>
      </c>
      <c r="U258" s="59"/>
      <c r="V258" s="59"/>
      <c r="W258" s="68"/>
    </row>
    <row r="259" spans="1:23" ht="17.25" thickBot="1" x14ac:dyDescent="0.35">
      <c r="A259" s="226" t="str">
        <f>IF(AND('Therapy data entry'!A259="",'Therapy data entry'!D259=""),"",IF(AND(NOT('Therapy data entry'!D259=""),'Therapy data entry'!A259=""),"SSNAP ID not entered",'Therapy data entry'!A259))</f>
        <v/>
      </c>
      <c r="B259" s="98" t="s">
        <v>17</v>
      </c>
      <c r="C259" s="229" t="str">
        <f>IF('Therapy data entry'!D259="","",'Therapy data entry'!D259)</f>
        <v/>
      </c>
      <c r="D259" s="99" t="s">
        <v>51</v>
      </c>
      <c r="E259" s="100" t="str">
        <f>IF('Therapy data entry'!G259="","",'Therapy data entry'!G259)</f>
        <v>No</v>
      </c>
      <c r="F259" s="101" t="str">
        <f>IF((E259="Yes"),'Therapy data entry'!E259,"")</f>
        <v/>
      </c>
      <c r="G259" s="102" t="str">
        <f t="shared" ref="G259" si="563">IF(V259="","Yes","No")</f>
        <v>Yes</v>
      </c>
      <c r="H259" s="32" cm="1">
        <f t="array" ref="H259">SUM(--(_xlfn.BYCOL('Therapy data entry'!I259:CV261, _xlfn.LAMBDA(_xlpm.col, MAX(_xlpm.col) &gt; 0))))</f>
        <v>0</v>
      </c>
      <c r="I259" s="32">
        <f>SUM('Therapy data entry'!I259:CV261)</f>
        <v>0</v>
      </c>
      <c r="J259" s="99">
        <f>SUM('Therapy data entry'!I260:XFD260)</f>
        <v>0</v>
      </c>
      <c r="K259" s="99">
        <f>SUM('Therapy data entry'!I261:XFD261)</f>
        <v>0</v>
      </c>
      <c r="L259" s="103" t="e">
        <f t="shared" ref="L259" si="564">IF(AND((E259="Yes"),NOT(F259=""),G259="Yes",Q259="", R259=""),"Yes",IF(AND((E259="No"),F259="",Q259="", R259=""),"Yes","No because "))</f>
        <v>#VALUE!</v>
      </c>
      <c r="M259" s="104" t="e">
        <f t="shared" ref="M259" si="565">DAY(C259)&amp;"/"&amp;MONTH(C259)&amp;"/"&amp;YEAR(C259)</f>
        <v>#VALUE!</v>
      </c>
      <c r="N259" s="105" t="str">
        <f t="shared" ref="N259" si="566">IF(F259="","",F259-M259+1)</f>
        <v/>
      </c>
      <c r="O259" s="99" t="e">
        <f t="shared" ref="O259" si="567">IF(NOT(R259=""),R259,IF(NOT(Q259=""),Q259,IF(NOT(G259="Yes"),"Days therapy received outside therapy timeframe",IF(NOT(OR(E259="Yes",E259="No")),"Data not entered yet",""))))</f>
        <v>#VALUE!</v>
      </c>
      <c r="P259" s="106"/>
      <c r="Q259" s="107" t="e">
        <f>IF(N259&lt;H259,"Too many therapy days entered",
IF(IFERROR(MAX(_xlfn._xlws.FILTER('Therapy data entry'!$I$6:$CV$6,_xlfn.BYCOL('Therapy data entry'!I259:CV261,_xlfn.LAMBDA(_xlpm.col,MAX(_xlpm.col)&gt;0)))),0)&gt;F259,
"Therapy entered after discharge date",
IF(IFERROR(MIN(_xlfn._xlws.FILTER('Therapy data entry'!$I$6:$CV$6,_xlfn.BYCOL('Therapy data entry'!I259:CV261,_xlfn.LAMBDA(_xlpm.col,MAX(_xlpm.col)&gt;0)))),"")&lt; VALUE(M259),
"Therapy cannot be entered before admission date",
""
)
))</f>
        <v>#VALUE!</v>
      </c>
      <c r="R259" s="107" t="str">
        <f t="shared" ref="R259" si="568">IF(AND((OR(E259="",E259="No")),F259="",H259=0,I259=0),"", IF(AND(E259="Yes",NOT(F259="")),"","Eligibility for therapy and therapy days/end date not consistent"))</f>
        <v/>
      </c>
      <c r="S259" s="108">
        <f>'Therapy data entry'!$I$6</f>
        <v>45566</v>
      </c>
      <c r="T259" s="109" t="str">
        <f>IF(OR(H259=0,F259=""),"", IFERROR(MATCH(9.99999999999999E+307, 'Therapy data entry'!I259:CV261, 1) - 1, ""))</f>
        <v/>
      </c>
      <c r="U259" s="110" t="str">
        <f t="shared" ref="U259" si="569">IF(T259="","",S259+T259)</f>
        <v/>
      </c>
      <c r="V259" s="107" t="str">
        <f t="shared" ref="V259" si="570">IF(U259="","",IF(U259&gt;F259,"Date therapy given outside therapy timeframe",""))</f>
        <v/>
      </c>
      <c r="W259" s="111" t="str">
        <f>IF('Therapy data entry'!AK259="","",'Therapy data entry'!AK259)</f>
        <v/>
      </c>
    </row>
    <row r="260" spans="1:23" ht="17.25" hidden="1" thickBot="1" x14ac:dyDescent="0.35">
      <c r="A260" s="227"/>
      <c r="B260" s="31"/>
      <c r="C260" s="230"/>
      <c r="D260" s="32"/>
      <c r="E260" s="71"/>
      <c r="F260" s="45"/>
      <c r="G260" s="74"/>
      <c r="H260" s="32" cm="1">
        <f t="array" ref="H260">SUM(--(_xlfn.BYCOL('Therapy data entry'!I260:CV262, _xlfn.LAMBDA(_xlpm.col, MAX(_xlpm.col) &gt; 0))))</f>
        <v>0</v>
      </c>
      <c r="I260" s="32">
        <f>SUM('Therapy data entry'!I260:CV262)</f>
        <v>0</v>
      </c>
      <c r="J260" s="32"/>
      <c r="K260" s="32"/>
      <c r="L260" s="47"/>
      <c r="M260" s="33"/>
      <c r="N260" s="34"/>
      <c r="O260" s="32"/>
      <c r="P260" s="35"/>
      <c r="Q260" s="107" t="str">
        <f>IF(N260&lt;H260,"Too many therapy days entered",
IF(IFERROR(MAX(_xlfn._xlws.FILTER('Therapy data entry'!$I$6:$CV$6,_xlfn.BYCOL('Therapy data entry'!I260:CV262,_xlfn.LAMBDA(_xlpm.col,MAX(_xlpm.col)&gt;0)))),0)&gt;F260,
"Therapy entered after discharge date",
IF(IFERROR(MIN(_xlfn._xlws.FILTER('Therapy data entry'!$I$6:$CV$6,_xlfn.BYCOL('Therapy data entry'!I260:CV262,_xlfn.LAMBDA(_xlpm.col,MAX(_xlpm.col)&gt;0)))),"")&lt; VALUE(M260),
"Therapy cannot be entered before admission date",
""
)
))</f>
        <v/>
      </c>
      <c r="R260" s="36"/>
      <c r="S260" s="46"/>
      <c r="T260" s="109" t="str">
        <f>IF(OR(H260=0,F260=""),"", IFERROR(MATCH(9.99999999999999E+307, 'Therapy data entry'!I260:CV262, 1) - 1, ""))</f>
        <v/>
      </c>
      <c r="U260" s="37"/>
      <c r="V260" s="36"/>
      <c r="W260" s="55"/>
    </row>
    <row r="261" spans="1:23" ht="17.25" hidden="1" thickBot="1" x14ac:dyDescent="0.35">
      <c r="A261" s="227"/>
      <c r="B261" s="31"/>
      <c r="C261" s="230"/>
      <c r="D261" s="32"/>
      <c r="E261" s="71"/>
      <c r="F261" s="45"/>
      <c r="G261" s="74"/>
      <c r="H261" s="32" cm="1">
        <f t="array" ref="H261">SUM(--(_xlfn.BYCOL('Therapy data entry'!I261:CV263, _xlfn.LAMBDA(_xlpm.col, MAX(_xlpm.col) &gt; 0))))</f>
        <v>0</v>
      </c>
      <c r="I261" s="32">
        <f>SUM('Therapy data entry'!I261:CV263)</f>
        <v>0</v>
      </c>
      <c r="J261" s="32"/>
      <c r="K261" s="32"/>
      <c r="L261" s="47"/>
      <c r="M261" s="33"/>
      <c r="N261" s="34"/>
      <c r="O261" s="32"/>
      <c r="P261" s="35"/>
      <c r="Q261" s="107" t="str">
        <f>IF(N261&lt;H261,"Too many therapy days entered",
IF(IFERROR(MAX(_xlfn._xlws.FILTER('Therapy data entry'!$I$6:$CV$6,_xlfn.BYCOL('Therapy data entry'!I261:CV263,_xlfn.LAMBDA(_xlpm.col,MAX(_xlpm.col)&gt;0)))),0)&gt;F261,
"Therapy entered after discharge date",
IF(IFERROR(MIN(_xlfn._xlws.FILTER('Therapy data entry'!$I$6:$CV$6,_xlfn.BYCOL('Therapy data entry'!I261:CV263,_xlfn.LAMBDA(_xlpm.col,MAX(_xlpm.col)&gt;0)))),"")&lt; VALUE(M261),
"Therapy cannot be entered before admission date",
""
)
))</f>
        <v/>
      </c>
      <c r="R261" s="36"/>
      <c r="S261" s="46"/>
      <c r="T261" s="109" t="str">
        <f>IF(OR(H261=0,F261=""),"", IFERROR(MATCH(9.99999999999999E+307, 'Therapy data entry'!I261:CV263, 1) - 1, ""))</f>
        <v/>
      </c>
      <c r="U261" s="37"/>
      <c r="V261" s="36"/>
      <c r="W261" s="55"/>
    </row>
    <row r="262" spans="1:23" ht="17.25" thickBot="1" x14ac:dyDescent="0.35">
      <c r="A262" s="227"/>
      <c r="B262" s="54" t="str">
        <f>IF('Therapy data entry'!B260="","",'Therapy data entry'!B260)</f>
        <v/>
      </c>
      <c r="C262" s="230"/>
      <c r="D262" s="49" t="s">
        <v>52</v>
      </c>
      <c r="E262" s="72" t="str">
        <f>IF('Therapy data entry'!G262="","",'Therapy data entry'!G262)</f>
        <v>No</v>
      </c>
      <c r="F262" s="77" t="str">
        <f>IF((E262="Yes"),'Therapy data entry'!E259,"")</f>
        <v/>
      </c>
      <c r="G262" s="75" t="str">
        <f t="shared" ref="G262" si="571">IF(V262="","Yes","No")</f>
        <v>Yes</v>
      </c>
      <c r="H262" s="49" cm="1">
        <f t="array" ref="H262">SUM(--(_xlfn.BYCOL('Therapy data entry'!I262:CV264, _xlfn.LAMBDA(_xlpm.col, MAX(_xlpm.col) &gt; 0))))</f>
        <v>0</v>
      </c>
      <c r="I262" s="49">
        <f>SUM('Therapy data entry'!I262:CV264)</f>
        <v>0</v>
      </c>
      <c r="J262" s="49">
        <f>SUM('Therapy data entry'!I263:XFD263)</f>
        <v>0</v>
      </c>
      <c r="K262" s="49">
        <f>SUM('Therapy data entry'!I264:XFD264)</f>
        <v>0</v>
      </c>
      <c r="L262" s="51" t="e">
        <f t="shared" ref="L262" si="572">IF(AND((E262="Yes"),NOT(F262=""),G262="Yes",Q262="", R262=""),"Yes",IF(AND((E262="No"),F262="",Q262="", R262=""),"Yes","No because "))</f>
        <v>#VALUE!</v>
      </c>
      <c r="M262" s="33" t="e">
        <f t="shared" ref="M262" si="573">DAY(C259)&amp;"/"&amp;MONTH(C259)&amp;"/"&amp;YEAR(C259)</f>
        <v>#VALUE!</v>
      </c>
      <c r="N262" s="34" t="str">
        <f t="shared" ref="N262" si="574">IF(F262="","",F262-M262+1)</f>
        <v/>
      </c>
      <c r="O262" s="49" t="e">
        <f t="shared" ref="O262" si="575">IF(NOT(R262=""),R262,IF(NOT(Q262=""),Q262,IF(NOT(G262="Yes"),"Days therapy received outside therapy timeframe",IF(NOT(OR(E262="Yes",E262="No")),"Data not entered yet",""))))</f>
        <v>#VALUE!</v>
      </c>
      <c r="P262" s="52"/>
      <c r="Q262" s="107" t="e">
        <f>IF(N262&lt;H262,"Too many therapy days entered",
IF(IFERROR(MAX(_xlfn._xlws.FILTER('Therapy data entry'!$I$6:$CV$6,_xlfn.BYCOL('Therapy data entry'!I262:CV264,_xlfn.LAMBDA(_xlpm.col,MAX(_xlpm.col)&gt;0)))),0)&gt;F262,
"Therapy entered after discharge date",
IF(IFERROR(MIN(_xlfn._xlws.FILTER('Therapy data entry'!$I$6:$CV$6,_xlfn.BYCOL('Therapy data entry'!I262:CV264,_xlfn.LAMBDA(_xlpm.col,MAX(_xlpm.col)&gt;0)))),"")&lt; VALUE(M262),
"Therapy cannot be entered before admission date",
""
)
))</f>
        <v>#VALUE!</v>
      </c>
      <c r="R262" s="53" t="str">
        <f t="shared" ref="R262" si="576">IF(AND((OR(E262="",E262="No")),F262="",H262=0,I262=0),"", IF(AND(E262="Yes",NOT(F262="")),"","Eligibility for therapy and therapy days/end date not consistent"))</f>
        <v/>
      </c>
      <c r="S262" s="46">
        <f>'Therapy data entry'!$I$6</f>
        <v>45566</v>
      </c>
      <c r="T262" s="109" t="str">
        <f>IF(OR(H262=0,F262=""),"", IFERROR(MATCH(9.99999999999999E+307, 'Therapy data entry'!I262:CV264, 1) - 1, ""))</f>
        <v/>
      </c>
      <c r="U262" s="37" t="str">
        <f t="shared" ref="U262" si="577">IF(T262="","",S262+T262)</f>
        <v/>
      </c>
      <c r="V262" s="36" t="str">
        <f t="shared" ref="V262" si="578">IF(U262="","",IF(U262&gt;F262,"Date therapy given outside therapy timeframe",""))</f>
        <v/>
      </c>
      <c r="W262" s="56" t="str">
        <f>IF('Therapy data entry'!AK262="","",'Therapy data entry'!AK262)</f>
        <v/>
      </c>
    </row>
    <row r="263" spans="1:23" ht="17.25" hidden="1" thickBot="1" x14ac:dyDescent="0.35">
      <c r="A263" s="227"/>
      <c r="B263" s="44"/>
      <c r="C263" s="230"/>
      <c r="D263" s="49"/>
      <c r="E263" s="72"/>
      <c r="F263" s="77"/>
      <c r="G263" s="75"/>
      <c r="H263" s="49" cm="1">
        <f t="array" ref="H263">SUM(--(_xlfn.BYCOL('Therapy data entry'!I263:CV265, _xlfn.LAMBDA(_xlpm.col, MAX(_xlpm.col) &gt; 0))))</f>
        <v>0</v>
      </c>
      <c r="I263" s="49">
        <f>SUM('Therapy data entry'!I263:CV265)</f>
        <v>0</v>
      </c>
      <c r="J263" s="49"/>
      <c r="K263" s="49"/>
      <c r="L263" s="51"/>
      <c r="M263" s="50"/>
      <c r="N263" s="34"/>
      <c r="O263" s="49"/>
      <c r="P263" s="52"/>
      <c r="Q263" s="107" t="str">
        <f>IF(N263&lt;H263,"Too many therapy days entered",
IF(IFERROR(MAX(_xlfn._xlws.FILTER('Therapy data entry'!$I$6:$CV$6,_xlfn.BYCOL('Therapy data entry'!I263:CV265,_xlfn.LAMBDA(_xlpm.col,MAX(_xlpm.col)&gt;0)))),0)&gt;F263,
"Therapy entered after discharge date",
IF(IFERROR(MIN(_xlfn._xlws.FILTER('Therapy data entry'!$I$6:$CV$6,_xlfn.BYCOL('Therapy data entry'!I263:CV265,_xlfn.LAMBDA(_xlpm.col,MAX(_xlpm.col)&gt;0)))),"")&lt; VALUE(M263),
"Therapy cannot be entered before admission date",
""
)
))</f>
        <v/>
      </c>
      <c r="R263" s="36"/>
      <c r="S263" s="46"/>
      <c r="T263" s="109" t="str">
        <f>IF(OR(H263=0,F263=""),"", IFERROR(MATCH(9.99999999999999E+307, 'Therapy data entry'!I263:CV265, 1) - 1, ""))</f>
        <v/>
      </c>
      <c r="U263" s="37"/>
      <c r="V263" s="36"/>
      <c r="W263" s="56"/>
    </row>
    <row r="264" spans="1:23" ht="17.25" hidden="1" thickBot="1" x14ac:dyDescent="0.35">
      <c r="A264" s="227"/>
      <c r="B264" s="44"/>
      <c r="C264" s="230"/>
      <c r="D264" s="49"/>
      <c r="E264" s="72"/>
      <c r="F264" s="77"/>
      <c r="G264" s="75"/>
      <c r="H264" s="49" cm="1">
        <f t="array" ref="H264">SUM(--(_xlfn.BYCOL('Therapy data entry'!I264:CV266, _xlfn.LAMBDA(_xlpm.col, MAX(_xlpm.col) &gt; 0))))</f>
        <v>0</v>
      </c>
      <c r="I264" s="49">
        <f>SUM('Therapy data entry'!I264:CV266)</f>
        <v>0</v>
      </c>
      <c r="J264" s="49"/>
      <c r="K264" s="49"/>
      <c r="L264" s="51"/>
      <c r="M264" s="50"/>
      <c r="N264" s="34"/>
      <c r="O264" s="49"/>
      <c r="P264" s="52"/>
      <c r="Q264" s="107" t="str">
        <f>IF(N264&lt;H264,"Too many therapy days entered",
IF(IFERROR(MAX(_xlfn._xlws.FILTER('Therapy data entry'!$I$6:$CV$6,_xlfn.BYCOL('Therapy data entry'!I264:CV266,_xlfn.LAMBDA(_xlpm.col,MAX(_xlpm.col)&gt;0)))),0)&gt;F264,
"Therapy entered after discharge date",
IF(IFERROR(MIN(_xlfn._xlws.FILTER('Therapy data entry'!$I$6:$CV$6,_xlfn.BYCOL('Therapy data entry'!I264:CV266,_xlfn.LAMBDA(_xlpm.col,MAX(_xlpm.col)&gt;0)))),"")&lt; VALUE(M264),
"Therapy cannot be entered before admission date",
""
)
))</f>
        <v/>
      </c>
      <c r="R264" s="36"/>
      <c r="S264" s="46"/>
      <c r="T264" s="109" t="str">
        <f>IF(OR(H264=0,F264=""),"", IFERROR(MATCH(9.99999999999999E+307, 'Therapy data entry'!I264:CV266, 1) - 1, ""))</f>
        <v/>
      </c>
      <c r="U264" s="37"/>
      <c r="V264" s="36"/>
      <c r="W264" s="56"/>
    </row>
    <row r="265" spans="1:23" ht="17.25" thickBot="1" x14ac:dyDescent="0.35">
      <c r="A265" s="227"/>
      <c r="B265" s="31" t="s">
        <v>21</v>
      </c>
      <c r="C265" s="230"/>
      <c r="D265" s="38" t="s">
        <v>53</v>
      </c>
      <c r="E265" s="73" t="str">
        <f>IF('Therapy data entry'!G265="","",'Therapy data entry'!G265)</f>
        <v>No</v>
      </c>
      <c r="F265" s="78" t="str">
        <f>IF((E265="Yes"),'Therapy data entry'!E259,"")</f>
        <v/>
      </c>
      <c r="G265" s="76" t="str">
        <f t="shared" ref="G265" si="579">IF(V265="","Yes","No")</f>
        <v>Yes</v>
      </c>
      <c r="H265" s="38" cm="1">
        <f t="array" ref="H265">SUM(--(_xlfn.BYCOL('Therapy data entry'!I265:CV267, _xlfn.LAMBDA(_xlpm.col, MAX(_xlpm.col) &gt; 0))))</f>
        <v>0</v>
      </c>
      <c r="I265" s="38">
        <f>SUM('Therapy data entry'!I265:CV267)</f>
        <v>0</v>
      </c>
      <c r="J265" s="38">
        <f>SUM('Therapy data entry'!I266:XFD266)</f>
        <v>0</v>
      </c>
      <c r="K265" s="38">
        <f>SUM('Therapy data entry'!I267:XFD267)</f>
        <v>0</v>
      </c>
      <c r="L265" s="69" t="e">
        <f t="shared" ref="L265" si="580">IF(AND((E265="Yes"),NOT(F265=""),G265="Yes",Q265="", R265=""),"Yes",IF(AND((E265="No"),F265="",Q265="", R265=""),"Yes","No because "))</f>
        <v>#VALUE!</v>
      </c>
      <c r="M265" s="33" t="e">
        <f t="shared" ref="M265" si="581">DAY(C259)&amp;"/"&amp;MONTH(C259)&amp;"/"&amp;YEAR(C259)</f>
        <v>#VALUE!</v>
      </c>
      <c r="N265" s="34" t="str">
        <f t="shared" ref="N265" si="582">IF(F265="","",F265-M265+1)</f>
        <v/>
      </c>
      <c r="O265" s="38" t="e">
        <f t="shared" ref="O265" si="583">IF(NOT(R265=""),R265,IF(NOT(Q265=""),Q265,IF(NOT(G265="Yes"),"Days therapy received outside therapy timeframe",IF(NOT(OR(E265="Yes",E265="No")),"Data not entered yet",""))))</f>
        <v>#VALUE!</v>
      </c>
      <c r="P265" s="39"/>
      <c r="Q265" s="107" t="e">
        <f>IF(N265&lt;H265,"Too many therapy days entered",
IF(IFERROR(MAX(_xlfn._xlws.FILTER('Therapy data entry'!$I$6:$CV$6,_xlfn.BYCOL('Therapy data entry'!I265:CV267,_xlfn.LAMBDA(_xlpm.col,MAX(_xlpm.col)&gt;0)))),0)&gt;F265,
"Therapy entered after discharge date",
IF(IFERROR(MIN(_xlfn._xlws.FILTER('Therapy data entry'!$I$6:$CV$6,_xlfn.BYCOL('Therapy data entry'!I265:CV267,_xlfn.LAMBDA(_xlpm.col,MAX(_xlpm.col)&gt;0)))),"")&lt; VALUE(M265),
"Therapy cannot be entered before admission date",
""
)
))</f>
        <v>#VALUE!</v>
      </c>
      <c r="R265" s="36" t="str">
        <f t="shared" ref="R265" si="584">IF(AND((OR(E265="",E265="No")),F265="",H265=0,I265=0),"", IF(AND(E265="Yes",NOT(F265="")),"","Eligibility for therapy and therapy days/end date not consistent"))</f>
        <v/>
      </c>
      <c r="S265" s="46">
        <f>'Therapy data entry'!$I$6</f>
        <v>45566</v>
      </c>
      <c r="T265" s="109" t="str">
        <f>IF(OR(H265=0,F265=""),"", IFERROR(MATCH(9.99999999999999E+307, 'Therapy data entry'!I265:CV267, 1) - 1, ""))</f>
        <v/>
      </c>
      <c r="U265" s="37" t="str">
        <f t="shared" ref="U265" si="585">IF(T265="","",S265+T265)</f>
        <v/>
      </c>
      <c r="V265" s="36" t="str">
        <f t="shared" ref="V265" si="586">IF(U265="","",IF(U265&gt;F265,"Date therapy given outside therapy timeframe",""))</f>
        <v/>
      </c>
      <c r="W265" s="57" t="str">
        <f>IF('Therapy data entry'!AK265="","",'Therapy data entry'!AK265)</f>
        <v/>
      </c>
    </row>
    <row r="266" spans="1:23" ht="17.25" hidden="1" thickBot="1" x14ac:dyDescent="0.35">
      <c r="A266" s="227"/>
      <c r="B266" s="31"/>
      <c r="C266" s="230"/>
      <c r="D266" s="38"/>
      <c r="E266" s="73"/>
      <c r="F266" s="78"/>
      <c r="G266" s="76"/>
      <c r="H266" s="38" cm="1">
        <f t="array" ref="H266">SUM(--(_xlfn.BYCOL('Therapy data entry'!I266:CV268, _xlfn.LAMBDA(_xlpm.col, MAX(_xlpm.col) &gt; 0))))</f>
        <v>0</v>
      </c>
      <c r="I266" s="38">
        <f>SUM('Therapy data entry'!I266:CV268)</f>
        <v>0</v>
      </c>
      <c r="J266" s="38"/>
      <c r="K266" s="38"/>
      <c r="L266" s="69"/>
      <c r="M266" s="33"/>
      <c r="N266" s="34"/>
      <c r="O266" s="38"/>
      <c r="P266" s="39"/>
      <c r="Q266" s="107" t="str">
        <f>IF(N266&lt;H266,"Too many therapy days entered",
IF(IFERROR(MAX(_xlfn._xlws.FILTER('Therapy data entry'!$I$6:$CV$6,_xlfn.BYCOL('Therapy data entry'!I266:CV268,_xlfn.LAMBDA(_xlpm.col,MAX(_xlpm.col)&gt;0)))),0)&gt;F266,
"Therapy entered after discharge date",
IF(IFERROR(MIN(_xlfn._xlws.FILTER('Therapy data entry'!$I$6:$CV$6,_xlfn.BYCOL('Therapy data entry'!I266:CV268,_xlfn.LAMBDA(_xlpm.col,MAX(_xlpm.col)&gt;0)))),"")&lt; VALUE(M266),
"Therapy cannot be entered before admission date",
""
)
))</f>
        <v/>
      </c>
      <c r="R266" s="36"/>
      <c r="S266" s="46"/>
      <c r="T266" s="109" t="str">
        <f>IF(OR(H266=0,F266=""),"", IFERROR(MATCH(9.99999999999999E+307, 'Therapy data entry'!I266:CV268, 1) - 1, ""))</f>
        <v/>
      </c>
      <c r="U266" s="37"/>
      <c r="V266" s="36"/>
      <c r="W266" s="57"/>
    </row>
    <row r="267" spans="1:23" ht="17.25" hidden="1" thickBot="1" x14ac:dyDescent="0.35">
      <c r="A267" s="227"/>
      <c r="B267" s="31"/>
      <c r="C267" s="230"/>
      <c r="D267" s="38"/>
      <c r="E267" s="73"/>
      <c r="F267" s="78"/>
      <c r="G267" s="76"/>
      <c r="H267" s="38" cm="1">
        <f t="array" ref="H267">SUM(--(_xlfn.BYCOL('Therapy data entry'!I267:CV269, _xlfn.LAMBDA(_xlpm.col, MAX(_xlpm.col) &gt; 0))))</f>
        <v>0</v>
      </c>
      <c r="I267" s="38">
        <f>SUM('Therapy data entry'!I267:CV269)</f>
        <v>0</v>
      </c>
      <c r="J267" s="38"/>
      <c r="K267" s="38"/>
      <c r="L267" s="69"/>
      <c r="M267" s="33"/>
      <c r="N267" s="34"/>
      <c r="O267" s="38"/>
      <c r="P267" s="39"/>
      <c r="Q267" s="107" t="str">
        <f>IF(N267&lt;H267,"Too many therapy days entered",
IF(IFERROR(MAX(_xlfn._xlws.FILTER('Therapy data entry'!$I$6:$CV$6,_xlfn.BYCOL('Therapy data entry'!I267:CV269,_xlfn.LAMBDA(_xlpm.col,MAX(_xlpm.col)&gt;0)))),0)&gt;F267,
"Therapy entered after discharge date",
IF(IFERROR(MIN(_xlfn._xlws.FILTER('Therapy data entry'!$I$6:$CV$6,_xlfn.BYCOL('Therapy data entry'!I267:CV269,_xlfn.LAMBDA(_xlpm.col,MAX(_xlpm.col)&gt;0)))),"")&lt; VALUE(M267),
"Therapy cannot be entered before admission date",
""
)
))</f>
        <v/>
      </c>
      <c r="R267" s="36"/>
      <c r="S267" s="46"/>
      <c r="T267" s="109" t="str">
        <f>IF(OR(H267=0,F267=""),"", IFERROR(MATCH(9.99999999999999E+307, 'Therapy data entry'!I267:CV269, 1) - 1, ""))</f>
        <v/>
      </c>
      <c r="U267" s="37"/>
      <c r="V267" s="36"/>
      <c r="W267" s="57"/>
    </row>
    <row r="268" spans="1:23" ht="17.25" thickBot="1" x14ac:dyDescent="0.35">
      <c r="A268" s="227"/>
      <c r="B268" s="135" t="str">
        <f>IF('Therapy data entry'!B262="","",'Therapy data entry'!B262)</f>
        <v/>
      </c>
      <c r="C268" s="230"/>
      <c r="D268" s="152" t="s">
        <v>54</v>
      </c>
      <c r="E268" s="152" t="str">
        <f>IF('Therapy data entry'!G268="","",'Therapy data entry'!G268)</f>
        <v>No</v>
      </c>
      <c r="F268" s="153" t="str">
        <f>IF((E268="Yes"),'Therapy data entry'!E259,"")</f>
        <v/>
      </c>
      <c r="G268" s="154" t="str">
        <f t="shared" ref="G268" si="587">IF(V268="","Yes","No")</f>
        <v>Yes</v>
      </c>
      <c r="H268" s="70" cm="1">
        <f t="array" ref="H268">SUM(--(_xlfn.BYCOL('Therapy data entry'!I268:CV270, _xlfn.LAMBDA(_xlpm.col, MAX(_xlpm.col) &gt; 0))))</f>
        <v>0</v>
      </c>
      <c r="I268" s="70">
        <f>SUM('Therapy data entry'!I268:CV270)</f>
        <v>0</v>
      </c>
      <c r="J268" s="152">
        <f>SUM('Therapy data entry'!I269:XFD269)</f>
        <v>0</v>
      </c>
      <c r="K268" s="152">
        <f>SUM('Therapy data entry'!I270:XFD270)</f>
        <v>0</v>
      </c>
      <c r="L268" s="155" t="e">
        <f t="shared" ref="L268" si="588">IF(AND((E268="Yes"),NOT(F268=""),G268="Yes",Q268="", R268=""),"Yes",IF(AND((E268="No"),F268="",Q268="", R268=""),"Yes","No because "))</f>
        <v>#VALUE!</v>
      </c>
      <c r="M268" s="156" t="e">
        <f t="shared" ref="M268" si="589">DAY(C259)&amp;"/"&amp;MONTH(C259)&amp;"/"&amp;YEAR(C259)</f>
        <v>#VALUE!</v>
      </c>
      <c r="N268" s="157" t="str">
        <f t="shared" ref="N268" si="590">IF(F268="","",F268-M268+1)</f>
        <v/>
      </c>
      <c r="O268" s="158" t="e">
        <f t="shared" ref="O268" si="591">IF(NOT(R268=""),R268,IF(NOT(Q268=""),Q268,IF(NOT(G268="Yes"),"Days therapy received outside therapy timeframe",IF(NOT(OR(E268="Yes",E268="No")),"Data not entered yet",""))))</f>
        <v>#VALUE!</v>
      </c>
      <c r="P268" s="164"/>
      <c r="Q268" s="107" t="e">
        <f>IF(N268&lt;H268,"Too many therapy days entered",
IF(IFERROR(MAX(_xlfn._xlws.FILTER('Therapy data entry'!$I$6:$CV$6,_xlfn.BYCOL('Therapy data entry'!I268:CV270,_xlfn.LAMBDA(_xlpm.col,MAX(_xlpm.col)&gt;0)))),0)&gt;F268,
"Therapy entered after discharge date",
IF(IFERROR(MIN(_xlfn._xlws.FILTER('Therapy data entry'!$I$6:$CV$6,_xlfn.BYCOL('Therapy data entry'!I268:CV270,_xlfn.LAMBDA(_xlpm.col,MAX(_xlpm.col)&gt;0)))),"")&lt; VALUE(M268),
"Therapy cannot be entered before admission date",
""
)
))</f>
        <v>#VALUE!</v>
      </c>
      <c r="R268" s="159" t="str">
        <f t="shared" ref="R268" si="592">IF(AND((OR(E268="",E268="No")),F268="",H268=0,I268=0),"", IF(AND(E268="Yes",NOT(F268="")),"","Eligibility for therapy and therapy days/end date not consistent"))</f>
        <v/>
      </c>
      <c r="S268" s="160">
        <f>'Therapy data entry'!$I$6</f>
        <v>45566</v>
      </c>
      <c r="T268" s="109" t="str">
        <f>IF(OR(H268=0,F268=""),"", IFERROR(MATCH(9.99999999999999E+307, 'Therapy data entry'!I268:CV270, 1) - 1, ""))</f>
        <v/>
      </c>
      <c r="U268" s="159" t="str">
        <f t="shared" ref="U268" si="593">IF(T268="","",S268+T268)</f>
        <v/>
      </c>
      <c r="V268" s="159" t="str">
        <f t="shared" ref="V268" si="594">IF(U268="","",IF(U268&gt;F268,"Date therapy given outside therapy timeframe",""))</f>
        <v/>
      </c>
      <c r="W268" s="161"/>
    </row>
    <row r="269" spans="1:23" ht="17.25" hidden="1" thickBot="1" x14ac:dyDescent="0.35">
      <c r="A269" s="227"/>
      <c r="B269" s="151"/>
      <c r="C269" s="230"/>
      <c r="D269" s="145"/>
      <c r="E269" s="145"/>
      <c r="F269" s="146"/>
      <c r="G269" s="147"/>
      <c r="H269" s="181" cm="1">
        <f t="array" ref="H269">SUM(--(_xlfn.BYCOL('Therapy data entry'!I269:CV271, _xlfn.LAMBDA(_xlpm.col, MAX(_xlpm.col) &gt; 0))))</f>
        <v>0</v>
      </c>
      <c r="I269" s="181">
        <f>SUM('Therapy data entry'!I269:CV271)</f>
        <v>0</v>
      </c>
      <c r="J269" s="145"/>
      <c r="K269" s="145"/>
      <c r="L269" s="148"/>
      <c r="M269" s="149"/>
      <c r="N269" s="34"/>
      <c r="O269" s="150"/>
      <c r="P269" s="148"/>
      <c r="Q269" s="107" t="str">
        <f>IF(N269&lt;H269,"Too many therapy days entered",
IF(IFERROR(MAX(_xlfn._xlws.FILTER('Therapy data entry'!$I$6:$CV$6,_xlfn.BYCOL('Therapy data entry'!I269:CV271,_xlfn.LAMBDA(_xlpm.col,MAX(_xlpm.col)&gt;0)))),0)&gt;F269,
"Therapy entered after discharge date",
IF(IFERROR(MIN(_xlfn._xlws.FILTER('Therapy data entry'!$I$6:$CV$6,_xlfn.BYCOL('Therapy data entry'!I269:CV271,_xlfn.LAMBDA(_xlpm.col,MAX(_xlpm.col)&gt;0)))),"")&lt; VALUE(M269),
"Therapy cannot be entered before admission date",
""
)
))</f>
        <v/>
      </c>
      <c r="R269" s="53"/>
      <c r="S269" s="46"/>
      <c r="T269" s="109" t="str">
        <f>IF(OR(H269=0,F269=""),"", IFERROR(MATCH(9.99999999999999E+307, 'Therapy data entry'!I269:CV271, 1) - 1, ""))</f>
        <v/>
      </c>
      <c r="U269" s="53"/>
      <c r="V269" s="53"/>
      <c r="W269" s="163"/>
    </row>
    <row r="270" spans="1:23" ht="17.25" hidden="1" thickBot="1" x14ac:dyDescent="0.35">
      <c r="A270" s="228"/>
      <c r="B270" s="162"/>
      <c r="C270" s="231"/>
      <c r="D270" s="65"/>
      <c r="E270" s="65"/>
      <c r="F270" s="79"/>
      <c r="G270" s="112"/>
      <c r="H270" s="70" cm="1">
        <f t="array" ref="H270">SUM(--(_xlfn.BYCOL('Therapy data entry'!I270:CV272, _xlfn.LAMBDA(_xlpm.col, MAX(_xlpm.col) &gt; 0))))</f>
        <v>0</v>
      </c>
      <c r="I270" s="70">
        <f>SUM('Therapy data entry'!I270:CV272)</f>
        <v>0</v>
      </c>
      <c r="J270" s="65"/>
      <c r="K270" s="65"/>
      <c r="L270" s="67"/>
      <c r="M270" s="66"/>
      <c r="N270" s="58"/>
      <c r="O270" s="70"/>
      <c r="P270" s="67"/>
      <c r="Q270" s="107" t="str">
        <f>IF(N270&lt;H270,"Too many therapy days entered",
IF(IFERROR(MAX(_xlfn._xlws.FILTER('Therapy data entry'!$I$6:$CV$6,_xlfn.BYCOL('Therapy data entry'!I270:CV272,_xlfn.LAMBDA(_xlpm.col,MAX(_xlpm.col)&gt;0)))),0)&gt;F270,
"Therapy entered after discharge date",
IF(IFERROR(MIN(_xlfn._xlws.FILTER('Therapy data entry'!$I$6:$CV$6,_xlfn.BYCOL('Therapy data entry'!I270:CV272,_xlfn.LAMBDA(_xlpm.col,MAX(_xlpm.col)&gt;0)))),"")&lt; VALUE(M270),
"Therapy cannot be entered before admission date",
""
)
))</f>
        <v/>
      </c>
      <c r="R270" s="59"/>
      <c r="S270" s="60"/>
      <c r="T270" s="109" t="str">
        <f>IF(OR(H270=0,F270=""),"", IFERROR(MATCH(9.99999999999999E+307, 'Therapy data entry'!I270:CV272, 1) - 1, ""))</f>
        <v/>
      </c>
      <c r="U270" s="59"/>
      <c r="V270" s="59"/>
      <c r="W270" s="68"/>
    </row>
    <row r="271" spans="1:23" ht="17.25" thickBot="1" x14ac:dyDescent="0.35">
      <c r="A271" s="226" t="str">
        <f>IF(AND('Therapy data entry'!A271="",'Therapy data entry'!D271=""),"",IF(AND(NOT('Therapy data entry'!D271=""),'Therapy data entry'!A271=""),"SSNAP ID not entered",'Therapy data entry'!A271))</f>
        <v/>
      </c>
      <c r="B271" s="98" t="s">
        <v>17</v>
      </c>
      <c r="C271" s="229" t="str">
        <f>IF('Therapy data entry'!D271="","",'Therapy data entry'!D271)</f>
        <v/>
      </c>
      <c r="D271" s="99" t="s">
        <v>51</v>
      </c>
      <c r="E271" s="100" t="str">
        <f>IF('Therapy data entry'!G271="","",'Therapy data entry'!G271)</f>
        <v>No</v>
      </c>
      <c r="F271" s="101" t="str">
        <f>IF((E271="Yes"),'Therapy data entry'!E271,"")</f>
        <v/>
      </c>
      <c r="G271" s="102" t="str">
        <f t="shared" ref="G271" si="595">IF(V271="","Yes","No")</f>
        <v>Yes</v>
      </c>
      <c r="H271" s="32" cm="1">
        <f t="array" ref="H271">SUM(--(_xlfn.BYCOL('Therapy data entry'!I271:CV273, _xlfn.LAMBDA(_xlpm.col, MAX(_xlpm.col) &gt; 0))))</f>
        <v>0</v>
      </c>
      <c r="I271" s="32">
        <f>SUM('Therapy data entry'!I271:CV273)</f>
        <v>0</v>
      </c>
      <c r="J271" s="99">
        <f>SUM('Therapy data entry'!I272:XFD272)</f>
        <v>0</v>
      </c>
      <c r="K271" s="99">
        <f>SUM('Therapy data entry'!I273:XFD273)</f>
        <v>0</v>
      </c>
      <c r="L271" s="103" t="e">
        <f t="shared" ref="L271" si="596">IF(AND((E271="Yes"),NOT(F271=""),G271="Yes",Q271="", R271=""),"Yes",IF(AND((E271="No"),F271="",Q271="", R271=""),"Yes","No because "))</f>
        <v>#VALUE!</v>
      </c>
      <c r="M271" s="104" t="e">
        <f t="shared" ref="M271" si="597">DAY(C271)&amp;"/"&amp;MONTH(C271)&amp;"/"&amp;YEAR(C271)</f>
        <v>#VALUE!</v>
      </c>
      <c r="N271" s="105" t="str">
        <f t="shared" ref="N271" si="598">IF(F271="","",F271-M271+1)</f>
        <v/>
      </c>
      <c r="O271" s="99" t="e">
        <f t="shared" ref="O271" si="599">IF(NOT(R271=""),R271,IF(NOT(Q271=""),Q271,IF(NOT(G271="Yes"),"Days therapy received outside therapy timeframe",IF(NOT(OR(E271="Yes",E271="No")),"Data not entered yet",""))))</f>
        <v>#VALUE!</v>
      </c>
      <c r="P271" s="106"/>
      <c r="Q271" s="107" t="e">
        <f>IF(N271&lt;H271,"Too many therapy days entered",
IF(IFERROR(MAX(_xlfn._xlws.FILTER('Therapy data entry'!$I$6:$CV$6,_xlfn.BYCOL('Therapy data entry'!I271:CV273,_xlfn.LAMBDA(_xlpm.col,MAX(_xlpm.col)&gt;0)))),0)&gt;F271,
"Therapy entered after discharge date",
IF(IFERROR(MIN(_xlfn._xlws.FILTER('Therapy data entry'!$I$6:$CV$6,_xlfn.BYCOL('Therapy data entry'!I271:CV273,_xlfn.LAMBDA(_xlpm.col,MAX(_xlpm.col)&gt;0)))),"")&lt; VALUE(M271),
"Therapy cannot be entered before admission date",
""
)
))</f>
        <v>#VALUE!</v>
      </c>
      <c r="R271" s="107" t="str">
        <f t="shared" ref="R271" si="600">IF(AND((OR(E271="",E271="No")),F271="",H271=0,I271=0),"", IF(AND(E271="Yes",NOT(F271="")),"","Eligibility for therapy and therapy days/end date not consistent"))</f>
        <v/>
      </c>
      <c r="S271" s="108">
        <f>'Therapy data entry'!$I$6</f>
        <v>45566</v>
      </c>
      <c r="T271" s="109" t="str">
        <f>IF(OR(H271=0,F271=""),"", IFERROR(MATCH(9.99999999999999E+307, 'Therapy data entry'!I271:CV273, 1) - 1, ""))</f>
        <v/>
      </c>
      <c r="U271" s="110" t="str">
        <f t="shared" ref="U271" si="601">IF(T271="","",S271+T271)</f>
        <v/>
      </c>
      <c r="V271" s="107" t="str">
        <f t="shared" ref="V271" si="602">IF(U271="","",IF(U271&gt;F271,"Date therapy given outside therapy timeframe",""))</f>
        <v/>
      </c>
      <c r="W271" s="111" t="str">
        <f>IF('Therapy data entry'!AK271="","",'Therapy data entry'!AK271)</f>
        <v/>
      </c>
    </row>
    <row r="272" spans="1:23" ht="17.25" hidden="1" thickBot="1" x14ac:dyDescent="0.35">
      <c r="A272" s="227"/>
      <c r="B272" s="31"/>
      <c r="C272" s="230"/>
      <c r="D272" s="32"/>
      <c r="E272" s="71"/>
      <c r="F272" s="45"/>
      <c r="G272" s="74"/>
      <c r="H272" s="32" cm="1">
        <f t="array" ref="H272">SUM(--(_xlfn.BYCOL('Therapy data entry'!I272:CV274, _xlfn.LAMBDA(_xlpm.col, MAX(_xlpm.col) &gt; 0))))</f>
        <v>0</v>
      </c>
      <c r="I272" s="32">
        <f>SUM('Therapy data entry'!I272:CV274)</f>
        <v>0</v>
      </c>
      <c r="J272" s="32"/>
      <c r="K272" s="32"/>
      <c r="L272" s="47"/>
      <c r="M272" s="33"/>
      <c r="N272" s="34"/>
      <c r="O272" s="32"/>
      <c r="P272" s="35"/>
      <c r="Q272" s="107" t="str">
        <f>IF(N272&lt;H272,"Too many therapy days entered",
IF(IFERROR(MAX(_xlfn._xlws.FILTER('Therapy data entry'!$I$6:$CV$6,_xlfn.BYCOL('Therapy data entry'!I272:CV274,_xlfn.LAMBDA(_xlpm.col,MAX(_xlpm.col)&gt;0)))),0)&gt;F272,
"Therapy entered after discharge date",
IF(IFERROR(MIN(_xlfn._xlws.FILTER('Therapy data entry'!$I$6:$CV$6,_xlfn.BYCOL('Therapy data entry'!I272:CV274,_xlfn.LAMBDA(_xlpm.col,MAX(_xlpm.col)&gt;0)))),"")&lt; VALUE(M272),
"Therapy cannot be entered before admission date",
""
)
))</f>
        <v/>
      </c>
      <c r="R272" s="36"/>
      <c r="S272" s="46"/>
      <c r="T272" s="109" t="str">
        <f>IF(OR(H272=0,F272=""),"", IFERROR(MATCH(9.99999999999999E+307, 'Therapy data entry'!I272:CV274, 1) - 1, ""))</f>
        <v/>
      </c>
      <c r="U272" s="37"/>
      <c r="V272" s="36"/>
      <c r="W272" s="55"/>
    </row>
    <row r="273" spans="1:23" ht="17.25" hidden="1" thickBot="1" x14ac:dyDescent="0.35">
      <c r="A273" s="227"/>
      <c r="B273" s="31"/>
      <c r="C273" s="230"/>
      <c r="D273" s="32"/>
      <c r="E273" s="71"/>
      <c r="F273" s="45"/>
      <c r="G273" s="74"/>
      <c r="H273" s="32" cm="1">
        <f t="array" ref="H273">SUM(--(_xlfn.BYCOL('Therapy data entry'!I273:CV275, _xlfn.LAMBDA(_xlpm.col, MAX(_xlpm.col) &gt; 0))))</f>
        <v>0</v>
      </c>
      <c r="I273" s="32">
        <f>SUM('Therapy data entry'!I273:CV275)</f>
        <v>0</v>
      </c>
      <c r="J273" s="32"/>
      <c r="K273" s="32"/>
      <c r="L273" s="47"/>
      <c r="M273" s="33"/>
      <c r="N273" s="34"/>
      <c r="O273" s="32"/>
      <c r="P273" s="35"/>
      <c r="Q273" s="107" t="str">
        <f>IF(N273&lt;H273,"Too many therapy days entered",
IF(IFERROR(MAX(_xlfn._xlws.FILTER('Therapy data entry'!$I$6:$CV$6,_xlfn.BYCOL('Therapy data entry'!I273:CV275,_xlfn.LAMBDA(_xlpm.col,MAX(_xlpm.col)&gt;0)))),0)&gt;F273,
"Therapy entered after discharge date",
IF(IFERROR(MIN(_xlfn._xlws.FILTER('Therapy data entry'!$I$6:$CV$6,_xlfn.BYCOL('Therapy data entry'!I273:CV275,_xlfn.LAMBDA(_xlpm.col,MAX(_xlpm.col)&gt;0)))),"")&lt; VALUE(M273),
"Therapy cannot be entered before admission date",
""
)
))</f>
        <v/>
      </c>
      <c r="R273" s="36"/>
      <c r="S273" s="46"/>
      <c r="T273" s="109" t="str">
        <f>IF(OR(H273=0,F273=""),"", IFERROR(MATCH(9.99999999999999E+307, 'Therapy data entry'!I273:CV275, 1) - 1, ""))</f>
        <v/>
      </c>
      <c r="U273" s="37"/>
      <c r="V273" s="36"/>
      <c r="W273" s="55"/>
    </row>
    <row r="274" spans="1:23" ht="17.25" thickBot="1" x14ac:dyDescent="0.35">
      <c r="A274" s="227"/>
      <c r="B274" s="54" t="str">
        <f>IF('Therapy data entry'!B272="","",'Therapy data entry'!B272)</f>
        <v/>
      </c>
      <c r="C274" s="230"/>
      <c r="D274" s="49" t="s">
        <v>52</v>
      </c>
      <c r="E274" s="72" t="str">
        <f>IF('Therapy data entry'!G274="","",'Therapy data entry'!G274)</f>
        <v>No</v>
      </c>
      <c r="F274" s="77" t="str">
        <f>IF((E274="Yes"),'Therapy data entry'!E271,"")</f>
        <v/>
      </c>
      <c r="G274" s="75" t="str">
        <f t="shared" ref="G274" si="603">IF(V274="","Yes","No")</f>
        <v>Yes</v>
      </c>
      <c r="H274" s="49" cm="1">
        <f t="array" ref="H274">SUM(--(_xlfn.BYCOL('Therapy data entry'!I274:CV276, _xlfn.LAMBDA(_xlpm.col, MAX(_xlpm.col) &gt; 0))))</f>
        <v>0</v>
      </c>
      <c r="I274" s="49">
        <f>SUM('Therapy data entry'!I274:CV276)</f>
        <v>0</v>
      </c>
      <c r="J274" s="49">
        <f>SUM('Therapy data entry'!I275:XFD275)</f>
        <v>0</v>
      </c>
      <c r="K274" s="49">
        <f>SUM('Therapy data entry'!I276:XFD276)</f>
        <v>0</v>
      </c>
      <c r="L274" s="51" t="e">
        <f t="shared" ref="L274" si="604">IF(AND((E274="Yes"),NOT(F274=""),G274="Yes",Q274="", R274=""),"Yes",IF(AND((E274="No"),F274="",Q274="", R274=""),"Yes","No because "))</f>
        <v>#VALUE!</v>
      </c>
      <c r="M274" s="33" t="e">
        <f t="shared" ref="M274" si="605">DAY(C271)&amp;"/"&amp;MONTH(C271)&amp;"/"&amp;YEAR(C271)</f>
        <v>#VALUE!</v>
      </c>
      <c r="N274" s="34" t="str">
        <f t="shared" ref="N274" si="606">IF(F274="","",F274-M274+1)</f>
        <v/>
      </c>
      <c r="O274" s="49" t="e">
        <f t="shared" ref="O274" si="607">IF(NOT(R274=""),R274,IF(NOT(Q274=""),Q274,IF(NOT(G274="Yes"),"Days therapy received outside therapy timeframe",IF(NOT(OR(E274="Yes",E274="No")),"Data not entered yet",""))))</f>
        <v>#VALUE!</v>
      </c>
      <c r="P274" s="52"/>
      <c r="Q274" s="107" t="e">
        <f>IF(N274&lt;H274,"Too many therapy days entered",
IF(IFERROR(MAX(_xlfn._xlws.FILTER('Therapy data entry'!$I$6:$CV$6,_xlfn.BYCOL('Therapy data entry'!I274:CV276,_xlfn.LAMBDA(_xlpm.col,MAX(_xlpm.col)&gt;0)))),0)&gt;F274,
"Therapy entered after discharge date",
IF(IFERROR(MIN(_xlfn._xlws.FILTER('Therapy data entry'!$I$6:$CV$6,_xlfn.BYCOL('Therapy data entry'!I274:CV276,_xlfn.LAMBDA(_xlpm.col,MAX(_xlpm.col)&gt;0)))),"")&lt; VALUE(M274),
"Therapy cannot be entered before admission date",
""
)
))</f>
        <v>#VALUE!</v>
      </c>
      <c r="R274" s="53" t="str">
        <f t="shared" ref="R274" si="608">IF(AND((OR(E274="",E274="No")),F274="",H274=0,I274=0),"", IF(AND(E274="Yes",NOT(F274="")),"","Eligibility for therapy and therapy days/end date not consistent"))</f>
        <v/>
      </c>
      <c r="S274" s="46">
        <f>'Therapy data entry'!$I$6</f>
        <v>45566</v>
      </c>
      <c r="T274" s="109" t="str">
        <f>IF(OR(H274=0,F274=""),"", IFERROR(MATCH(9.99999999999999E+307, 'Therapy data entry'!I274:CV276, 1) - 1, ""))</f>
        <v/>
      </c>
      <c r="U274" s="37" t="str">
        <f t="shared" ref="U274" si="609">IF(T274="","",S274+T274)</f>
        <v/>
      </c>
      <c r="V274" s="36" t="str">
        <f t="shared" ref="V274" si="610">IF(U274="","",IF(U274&gt;F274,"Date therapy given outside therapy timeframe",""))</f>
        <v/>
      </c>
      <c r="W274" s="56" t="str">
        <f>IF('Therapy data entry'!AK274="","",'Therapy data entry'!AK274)</f>
        <v/>
      </c>
    </row>
    <row r="275" spans="1:23" ht="17.25" hidden="1" thickBot="1" x14ac:dyDescent="0.35">
      <c r="A275" s="227"/>
      <c r="B275" s="44"/>
      <c r="C275" s="230"/>
      <c r="D275" s="49"/>
      <c r="E275" s="72"/>
      <c r="F275" s="77"/>
      <c r="G275" s="75"/>
      <c r="H275" s="49" cm="1">
        <f t="array" ref="H275">SUM(--(_xlfn.BYCOL('Therapy data entry'!I275:CV277, _xlfn.LAMBDA(_xlpm.col, MAX(_xlpm.col) &gt; 0))))</f>
        <v>0</v>
      </c>
      <c r="I275" s="49">
        <f>SUM('Therapy data entry'!I275:CV277)</f>
        <v>0</v>
      </c>
      <c r="J275" s="49"/>
      <c r="K275" s="49"/>
      <c r="L275" s="51"/>
      <c r="M275" s="50"/>
      <c r="N275" s="34"/>
      <c r="O275" s="49"/>
      <c r="P275" s="52"/>
      <c r="Q275" s="107" t="str">
        <f>IF(N275&lt;H275,"Too many therapy days entered",
IF(IFERROR(MAX(_xlfn._xlws.FILTER('Therapy data entry'!$I$6:$CV$6,_xlfn.BYCOL('Therapy data entry'!I275:CV277,_xlfn.LAMBDA(_xlpm.col,MAX(_xlpm.col)&gt;0)))),0)&gt;F275,
"Therapy entered after discharge date",
IF(IFERROR(MIN(_xlfn._xlws.FILTER('Therapy data entry'!$I$6:$CV$6,_xlfn.BYCOL('Therapy data entry'!I275:CV277,_xlfn.LAMBDA(_xlpm.col,MAX(_xlpm.col)&gt;0)))),"")&lt; VALUE(M275),
"Therapy cannot be entered before admission date",
""
)
))</f>
        <v/>
      </c>
      <c r="R275" s="36"/>
      <c r="S275" s="46"/>
      <c r="T275" s="109" t="str">
        <f>IF(OR(H275=0,F275=""),"", IFERROR(MATCH(9.99999999999999E+307, 'Therapy data entry'!I275:CV277, 1) - 1, ""))</f>
        <v/>
      </c>
      <c r="U275" s="37"/>
      <c r="V275" s="36"/>
      <c r="W275" s="56"/>
    </row>
    <row r="276" spans="1:23" ht="17.25" hidden="1" thickBot="1" x14ac:dyDescent="0.35">
      <c r="A276" s="227"/>
      <c r="B276" s="44"/>
      <c r="C276" s="230"/>
      <c r="D276" s="49"/>
      <c r="E276" s="72"/>
      <c r="F276" s="77"/>
      <c r="G276" s="75"/>
      <c r="H276" s="49" cm="1">
        <f t="array" ref="H276">SUM(--(_xlfn.BYCOL('Therapy data entry'!I276:CV278, _xlfn.LAMBDA(_xlpm.col, MAX(_xlpm.col) &gt; 0))))</f>
        <v>0</v>
      </c>
      <c r="I276" s="49">
        <f>SUM('Therapy data entry'!I276:CV278)</f>
        <v>0</v>
      </c>
      <c r="J276" s="49"/>
      <c r="K276" s="49"/>
      <c r="L276" s="51"/>
      <c r="M276" s="50"/>
      <c r="N276" s="34"/>
      <c r="O276" s="49"/>
      <c r="P276" s="52"/>
      <c r="Q276" s="107" t="str">
        <f>IF(N276&lt;H276,"Too many therapy days entered",
IF(IFERROR(MAX(_xlfn._xlws.FILTER('Therapy data entry'!$I$6:$CV$6,_xlfn.BYCOL('Therapy data entry'!I276:CV278,_xlfn.LAMBDA(_xlpm.col,MAX(_xlpm.col)&gt;0)))),0)&gt;F276,
"Therapy entered after discharge date",
IF(IFERROR(MIN(_xlfn._xlws.FILTER('Therapy data entry'!$I$6:$CV$6,_xlfn.BYCOL('Therapy data entry'!I276:CV278,_xlfn.LAMBDA(_xlpm.col,MAX(_xlpm.col)&gt;0)))),"")&lt; VALUE(M276),
"Therapy cannot be entered before admission date",
""
)
))</f>
        <v/>
      </c>
      <c r="R276" s="36"/>
      <c r="S276" s="46"/>
      <c r="T276" s="109" t="str">
        <f>IF(OR(H276=0,F276=""),"", IFERROR(MATCH(9.99999999999999E+307, 'Therapy data entry'!I276:CV278, 1) - 1, ""))</f>
        <v/>
      </c>
      <c r="U276" s="37"/>
      <c r="V276" s="36"/>
      <c r="W276" s="56"/>
    </row>
    <row r="277" spans="1:23" ht="17.25" thickBot="1" x14ac:dyDescent="0.35">
      <c r="A277" s="227"/>
      <c r="B277" s="31" t="s">
        <v>21</v>
      </c>
      <c r="C277" s="230"/>
      <c r="D277" s="38" t="s">
        <v>53</v>
      </c>
      <c r="E277" s="73" t="str">
        <f>IF('Therapy data entry'!G277="","",'Therapy data entry'!G277)</f>
        <v>No</v>
      </c>
      <c r="F277" s="78" t="str">
        <f>IF((E277="Yes"),'Therapy data entry'!E271,"")</f>
        <v/>
      </c>
      <c r="G277" s="76" t="str">
        <f t="shared" ref="G277" si="611">IF(V277="","Yes","No")</f>
        <v>Yes</v>
      </c>
      <c r="H277" s="38" cm="1">
        <f t="array" ref="H277">SUM(--(_xlfn.BYCOL('Therapy data entry'!I277:CV279, _xlfn.LAMBDA(_xlpm.col, MAX(_xlpm.col) &gt; 0))))</f>
        <v>0</v>
      </c>
      <c r="I277" s="38">
        <f>SUM('Therapy data entry'!I277:CV279)</f>
        <v>0</v>
      </c>
      <c r="J277" s="38">
        <f>SUM('Therapy data entry'!I278:XFD278)</f>
        <v>0</v>
      </c>
      <c r="K277" s="38">
        <f>SUM('Therapy data entry'!I279:XFD279)</f>
        <v>0</v>
      </c>
      <c r="L277" s="69" t="e">
        <f t="shared" ref="L277" si="612">IF(AND((E277="Yes"),NOT(F277=""),G277="Yes",Q277="", R277=""),"Yes",IF(AND((E277="No"),F277="",Q277="", R277=""),"Yes","No because "))</f>
        <v>#VALUE!</v>
      </c>
      <c r="M277" s="33" t="e">
        <f t="shared" ref="M277" si="613">DAY(C271)&amp;"/"&amp;MONTH(C271)&amp;"/"&amp;YEAR(C271)</f>
        <v>#VALUE!</v>
      </c>
      <c r="N277" s="34" t="str">
        <f t="shared" ref="N277" si="614">IF(F277="","",F277-M277+1)</f>
        <v/>
      </c>
      <c r="O277" s="38" t="e">
        <f t="shared" ref="O277" si="615">IF(NOT(R277=""),R277,IF(NOT(Q277=""),Q277,IF(NOT(G277="Yes"),"Days therapy received outside therapy timeframe",IF(NOT(OR(E277="Yes",E277="No")),"Data not entered yet",""))))</f>
        <v>#VALUE!</v>
      </c>
      <c r="P277" s="39"/>
      <c r="Q277" s="107" t="e">
        <f>IF(N277&lt;H277,"Too many therapy days entered",
IF(IFERROR(MAX(_xlfn._xlws.FILTER('Therapy data entry'!$I$6:$CV$6,_xlfn.BYCOL('Therapy data entry'!I277:CV279,_xlfn.LAMBDA(_xlpm.col,MAX(_xlpm.col)&gt;0)))),0)&gt;F277,
"Therapy entered after discharge date",
IF(IFERROR(MIN(_xlfn._xlws.FILTER('Therapy data entry'!$I$6:$CV$6,_xlfn.BYCOL('Therapy data entry'!I277:CV279,_xlfn.LAMBDA(_xlpm.col,MAX(_xlpm.col)&gt;0)))),"")&lt; VALUE(M277),
"Therapy cannot be entered before admission date",
""
)
))</f>
        <v>#VALUE!</v>
      </c>
      <c r="R277" s="36" t="str">
        <f t="shared" ref="R277" si="616">IF(AND((OR(E277="",E277="No")),F277="",H277=0,I277=0),"", IF(AND(E277="Yes",NOT(F277="")),"","Eligibility for therapy and therapy days/end date not consistent"))</f>
        <v/>
      </c>
      <c r="S277" s="46">
        <f>'Therapy data entry'!$I$6</f>
        <v>45566</v>
      </c>
      <c r="T277" s="109" t="str">
        <f>IF(OR(H277=0,F277=""),"", IFERROR(MATCH(9.99999999999999E+307, 'Therapy data entry'!I277:CV279, 1) - 1, ""))</f>
        <v/>
      </c>
      <c r="U277" s="37" t="str">
        <f t="shared" ref="U277" si="617">IF(T277="","",S277+T277)</f>
        <v/>
      </c>
      <c r="V277" s="36" t="str">
        <f t="shared" ref="V277" si="618">IF(U277="","",IF(U277&gt;F277,"Date therapy given outside therapy timeframe",""))</f>
        <v/>
      </c>
      <c r="W277" s="57" t="str">
        <f>IF('Therapy data entry'!AK277="","",'Therapy data entry'!AK277)</f>
        <v/>
      </c>
    </row>
    <row r="278" spans="1:23" ht="17.25" hidden="1" thickBot="1" x14ac:dyDescent="0.35">
      <c r="A278" s="227"/>
      <c r="B278" s="31"/>
      <c r="C278" s="230"/>
      <c r="D278" s="38"/>
      <c r="E278" s="73"/>
      <c r="F278" s="78"/>
      <c r="G278" s="76"/>
      <c r="H278" s="38" cm="1">
        <f t="array" ref="H278">SUM(--(_xlfn.BYCOL('Therapy data entry'!I278:CV280, _xlfn.LAMBDA(_xlpm.col, MAX(_xlpm.col) &gt; 0))))</f>
        <v>0</v>
      </c>
      <c r="I278" s="38">
        <f>SUM('Therapy data entry'!I278:CV280)</f>
        <v>0</v>
      </c>
      <c r="J278" s="38"/>
      <c r="K278" s="38"/>
      <c r="L278" s="69"/>
      <c r="M278" s="33"/>
      <c r="N278" s="34"/>
      <c r="O278" s="38"/>
      <c r="P278" s="39"/>
      <c r="Q278" s="107" t="str">
        <f>IF(N278&lt;H278,"Too many therapy days entered",
IF(IFERROR(MAX(_xlfn._xlws.FILTER('Therapy data entry'!$I$6:$CV$6,_xlfn.BYCOL('Therapy data entry'!I278:CV280,_xlfn.LAMBDA(_xlpm.col,MAX(_xlpm.col)&gt;0)))),0)&gt;F278,
"Therapy entered after discharge date",
IF(IFERROR(MIN(_xlfn._xlws.FILTER('Therapy data entry'!$I$6:$CV$6,_xlfn.BYCOL('Therapy data entry'!I278:CV280,_xlfn.LAMBDA(_xlpm.col,MAX(_xlpm.col)&gt;0)))),"")&lt; VALUE(M278),
"Therapy cannot be entered before admission date",
""
)
))</f>
        <v/>
      </c>
      <c r="R278" s="36"/>
      <c r="S278" s="46"/>
      <c r="T278" s="109" t="str">
        <f>IF(OR(H278=0,F278=""),"", IFERROR(MATCH(9.99999999999999E+307, 'Therapy data entry'!I278:CV280, 1) - 1, ""))</f>
        <v/>
      </c>
      <c r="U278" s="37"/>
      <c r="V278" s="36"/>
      <c r="W278" s="57"/>
    </row>
    <row r="279" spans="1:23" ht="17.25" hidden="1" thickBot="1" x14ac:dyDescent="0.35">
      <c r="A279" s="227"/>
      <c r="B279" s="31"/>
      <c r="C279" s="230"/>
      <c r="D279" s="38"/>
      <c r="E279" s="73"/>
      <c r="F279" s="78"/>
      <c r="G279" s="76"/>
      <c r="H279" s="38" cm="1">
        <f t="array" ref="H279">SUM(--(_xlfn.BYCOL('Therapy data entry'!I279:CV281, _xlfn.LAMBDA(_xlpm.col, MAX(_xlpm.col) &gt; 0))))</f>
        <v>0</v>
      </c>
      <c r="I279" s="38">
        <f>SUM('Therapy data entry'!I279:CV281)</f>
        <v>0</v>
      </c>
      <c r="J279" s="38"/>
      <c r="K279" s="38"/>
      <c r="L279" s="69"/>
      <c r="M279" s="33"/>
      <c r="N279" s="34"/>
      <c r="O279" s="38"/>
      <c r="P279" s="39"/>
      <c r="Q279" s="107" t="str">
        <f>IF(N279&lt;H279,"Too many therapy days entered",
IF(IFERROR(MAX(_xlfn._xlws.FILTER('Therapy data entry'!$I$6:$CV$6,_xlfn.BYCOL('Therapy data entry'!I279:CV281,_xlfn.LAMBDA(_xlpm.col,MAX(_xlpm.col)&gt;0)))),0)&gt;F279,
"Therapy entered after discharge date",
IF(IFERROR(MIN(_xlfn._xlws.FILTER('Therapy data entry'!$I$6:$CV$6,_xlfn.BYCOL('Therapy data entry'!I279:CV281,_xlfn.LAMBDA(_xlpm.col,MAX(_xlpm.col)&gt;0)))),"")&lt; VALUE(M279),
"Therapy cannot be entered before admission date",
""
)
))</f>
        <v/>
      </c>
      <c r="R279" s="36"/>
      <c r="S279" s="46"/>
      <c r="T279" s="109" t="str">
        <f>IF(OR(H279=0,F279=""),"", IFERROR(MATCH(9.99999999999999E+307, 'Therapy data entry'!I279:CV281, 1) - 1, ""))</f>
        <v/>
      </c>
      <c r="U279" s="37"/>
      <c r="V279" s="36"/>
      <c r="W279" s="57"/>
    </row>
    <row r="280" spans="1:23" ht="17.25" thickBot="1" x14ac:dyDescent="0.35">
      <c r="A280" s="227"/>
      <c r="B280" s="135" t="str">
        <f>IF('Therapy data entry'!B274="","",'Therapy data entry'!B274)</f>
        <v/>
      </c>
      <c r="C280" s="230"/>
      <c r="D280" s="152" t="s">
        <v>54</v>
      </c>
      <c r="E280" s="152" t="str">
        <f>IF('Therapy data entry'!G280="","",'Therapy data entry'!G280)</f>
        <v>No</v>
      </c>
      <c r="F280" s="153" t="str">
        <f>IF((E280="Yes"),'Therapy data entry'!E271,"")</f>
        <v/>
      </c>
      <c r="G280" s="154" t="str">
        <f t="shared" ref="G280" si="619">IF(V280="","Yes","No")</f>
        <v>Yes</v>
      </c>
      <c r="H280" s="70" cm="1">
        <f t="array" ref="H280">SUM(--(_xlfn.BYCOL('Therapy data entry'!I280:CV282, _xlfn.LAMBDA(_xlpm.col, MAX(_xlpm.col) &gt; 0))))</f>
        <v>0</v>
      </c>
      <c r="I280" s="70">
        <f>SUM('Therapy data entry'!I280:CV282)</f>
        <v>0</v>
      </c>
      <c r="J280" s="152">
        <f>SUM('Therapy data entry'!I281:XFD281)</f>
        <v>0</v>
      </c>
      <c r="K280" s="152">
        <f>SUM('Therapy data entry'!I282:XFD282)</f>
        <v>0</v>
      </c>
      <c r="L280" s="155" t="e">
        <f t="shared" ref="L280" si="620">IF(AND((E280="Yes"),NOT(F280=""),G280="Yes",Q280="", R280=""),"Yes",IF(AND((E280="No"),F280="",Q280="", R280=""),"Yes","No because "))</f>
        <v>#VALUE!</v>
      </c>
      <c r="M280" s="156" t="e">
        <f t="shared" ref="M280" si="621">DAY(C271)&amp;"/"&amp;MONTH(C271)&amp;"/"&amp;YEAR(C271)</f>
        <v>#VALUE!</v>
      </c>
      <c r="N280" s="157" t="str">
        <f t="shared" ref="N280" si="622">IF(F280="","",F280-M280+1)</f>
        <v/>
      </c>
      <c r="O280" s="158" t="e">
        <f t="shared" ref="O280" si="623">IF(NOT(R280=""),R280,IF(NOT(Q280=""),Q280,IF(NOT(G280="Yes"),"Days therapy received outside therapy timeframe",IF(NOT(OR(E280="Yes",E280="No")),"Data not entered yet",""))))</f>
        <v>#VALUE!</v>
      </c>
      <c r="P280" s="164"/>
      <c r="Q280" s="107" t="e">
        <f>IF(N280&lt;H280,"Too many therapy days entered",
IF(IFERROR(MAX(_xlfn._xlws.FILTER('Therapy data entry'!$I$6:$CV$6,_xlfn.BYCOL('Therapy data entry'!I280:CV282,_xlfn.LAMBDA(_xlpm.col,MAX(_xlpm.col)&gt;0)))),0)&gt;F280,
"Therapy entered after discharge date",
IF(IFERROR(MIN(_xlfn._xlws.FILTER('Therapy data entry'!$I$6:$CV$6,_xlfn.BYCOL('Therapy data entry'!I280:CV282,_xlfn.LAMBDA(_xlpm.col,MAX(_xlpm.col)&gt;0)))),"")&lt; VALUE(M280),
"Therapy cannot be entered before admission date",
""
)
))</f>
        <v>#VALUE!</v>
      </c>
      <c r="R280" s="159" t="str">
        <f t="shared" ref="R280" si="624">IF(AND((OR(E280="",E280="No")),F280="",H280=0,I280=0),"", IF(AND(E280="Yes",NOT(F280="")),"","Eligibility for therapy and therapy days/end date not consistent"))</f>
        <v/>
      </c>
      <c r="S280" s="160">
        <f>'Therapy data entry'!$I$6</f>
        <v>45566</v>
      </c>
      <c r="T280" s="109" t="str">
        <f>IF(OR(H280=0,F280=""),"", IFERROR(MATCH(9.99999999999999E+307, 'Therapy data entry'!I280:CV282, 1) - 1, ""))</f>
        <v/>
      </c>
      <c r="U280" s="159" t="str">
        <f t="shared" ref="U280" si="625">IF(T280="","",S280+T280)</f>
        <v/>
      </c>
      <c r="V280" s="159" t="str">
        <f t="shared" ref="V280" si="626">IF(U280="","",IF(U280&gt;F280,"Date therapy given outside therapy timeframe",""))</f>
        <v/>
      </c>
      <c r="W280" s="161"/>
    </row>
    <row r="281" spans="1:23" ht="17.25" hidden="1" thickBot="1" x14ac:dyDescent="0.35">
      <c r="A281" s="227"/>
      <c r="B281" s="151"/>
      <c r="C281" s="230"/>
      <c r="D281" s="145"/>
      <c r="E281" s="145"/>
      <c r="F281" s="146"/>
      <c r="G281" s="147"/>
      <c r="H281" s="181" cm="1">
        <f t="array" ref="H281">SUM(--(_xlfn.BYCOL('Therapy data entry'!I281:CV283, _xlfn.LAMBDA(_xlpm.col, MAX(_xlpm.col) &gt; 0))))</f>
        <v>0</v>
      </c>
      <c r="I281" s="181">
        <f>SUM('Therapy data entry'!I281:CV283)</f>
        <v>0</v>
      </c>
      <c r="J281" s="145"/>
      <c r="K281" s="145"/>
      <c r="L281" s="148"/>
      <c r="M281" s="149"/>
      <c r="N281" s="34"/>
      <c r="O281" s="150"/>
      <c r="P281" s="148"/>
      <c r="Q281" s="107" t="str">
        <f>IF(N281&lt;H281,"Too many therapy days entered",
IF(IFERROR(MAX(_xlfn._xlws.FILTER('Therapy data entry'!$I$6:$CV$6,_xlfn.BYCOL('Therapy data entry'!I281:CV283,_xlfn.LAMBDA(_xlpm.col,MAX(_xlpm.col)&gt;0)))),0)&gt;F281,
"Therapy entered after discharge date",
IF(IFERROR(MIN(_xlfn._xlws.FILTER('Therapy data entry'!$I$6:$CV$6,_xlfn.BYCOL('Therapy data entry'!I281:CV283,_xlfn.LAMBDA(_xlpm.col,MAX(_xlpm.col)&gt;0)))),"")&lt; VALUE(M281),
"Therapy cannot be entered before admission date",
""
)
))</f>
        <v/>
      </c>
      <c r="R281" s="53"/>
      <c r="S281" s="46"/>
      <c r="T281" s="109" t="str">
        <f>IF(OR(H281=0,F281=""),"", IFERROR(MATCH(9.99999999999999E+307, 'Therapy data entry'!I281:CV283, 1) - 1, ""))</f>
        <v/>
      </c>
      <c r="U281" s="53"/>
      <c r="V281" s="53"/>
      <c r="W281" s="163"/>
    </row>
    <row r="282" spans="1:23" ht="17.25" hidden="1" thickBot="1" x14ac:dyDescent="0.35">
      <c r="A282" s="228"/>
      <c r="B282" s="162"/>
      <c r="C282" s="231"/>
      <c r="D282" s="65"/>
      <c r="E282" s="65"/>
      <c r="F282" s="79"/>
      <c r="G282" s="112"/>
      <c r="H282" s="70" cm="1">
        <f t="array" ref="H282">SUM(--(_xlfn.BYCOL('Therapy data entry'!I282:CV284, _xlfn.LAMBDA(_xlpm.col, MAX(_xlpm.col) &gt; 0))))</f>
        <v>0</v>
      </c>
      <c r="I282" s="70">
        <f>SUM('Therapy data entry'!I282:CV284)</f>
        <v>0</v>
      </c>
      <c r="J282" s="65"/>
      <c r="K282" s="65"/>
      <c r="L282" s="67"/>
      <c r="M282" s="66"/>
      <c r="N282" s="58"/>
      <c r="O282" s="70"/>
      <c r="P282" s="67"/>
      <c r="Q282" s="107" t="str">
        <f>IF(N282&lt;H282,"Too many therapy days entered",
IF(IFERROR(MAX(_xlfn._xlws.FILTER('Therapy data entry'!$I$6:$CV$6,_xlfn.BYCOL('Therapy data entry'!I282:CV284,_xlfn.LAMBDA(_xlpm.col,MAX(_xlpm.col)&gt;0)))),0)&gt;F282,
"Therapy entered after discharge date",
IF(IFERROR(MIN(_xlfn._xlws.FILTER('Therapy data entry'!$I$6:$CV$6,_xlfn.BYCOL('Therapy data entry'!I282:CV284,_xlfn.LAMBDA(_xlpm.col,MAX(_xlpm.col)&gt;0)))),"")&lt; VALUE(M282),
"Therapy cannot be entered before admission date",
""
)
))</f>
        <v/>
      </c>
      <c r="R282" s="59"/>
      <c r="S282" s="60"/>
      <c r="T282" s="109" t="str">
        <f>IF(OR(H282=0,F282=""),"", IFERROR(MATCH(9.99999999999999E+307, 'Therapy data entry'!I282:CV284, 1) - 1, ""))</f>
        <v/>
      </c>
      <c r="U282" s="59"/>
      <c r="V282" s="59"/>
      <c r="W282" s="68"/>
    </row>
    <row r="283" spans="1:23" ht="17.25" thickBot="1" x14ac:dyDescent="0.35">
      <c r="A283" s="226" t="str">
        <f>IF(AND('Therapy data entry'!A283="",'Therapy data entry'!D283=""),"",IF(AND(NOT('Therapy data entry'!D283=""),'Therapy data entry'!A283=""),"SSNAP ID not entered",'Therapy data entry'!A283))</f>
        <v/>
      </c>
      <c r="B283" s="98" t="s">
        <v>17</v>
      </c>
      <c r="C283" s="229" t="str">
        <f>IF('Therapy data entry'!D283="","",'Therapy data entry'!D283)</f>
        <v/>
      </c>
      <c r="D283" s="99" t="s">
        <v>51</v>
      </c>
      <c r="E283" s="100" t="str">
        <f>IF('Therapy data entry'!G283="","",'Therapy data entry'!G283)</f>
        <v>No</v>
      </c>
      <c r="F283" s="101" t="str">
        <f>IF((E283="Yes"),'Therapy data entry'!E283,"")</f>
        <v/>
      </c>
      <c r="G283" s="102" t="str">
        <f t="shared" ref="G283" si="627">IF(V283="","Yes","No")</f>
        <v>Yes</v>
      </c>
      <c r="H283" s="32" cm="1">
        <f t="array" ref="H283">SUM(--(_xlfn.BYCOL('Therapy data entry'!I283:CV285, _xlfn.LAMBDA(_xlpm.col, MAX(_xlpm.col) &gt; 0))))</f>
        <v>0</v>
      </c>
      <c r="I283" s="32">
        <f>SUM('Therapy data entry'!I283:CV285)</f>
        <v>0</v>
      </c>
      <c r="J283" s="99">
        <f>SUM('Therapy data entry'!I284:XFD284)</f>
        <v>0</v>
      </c>
      <c r="K283" s="99">
        <f>SUM('Therapy data entry'!I285:XFD285)</f>
        <v>0</v>
      </c>
      <c r="L283" s="103" t="e">
        <f t="shared" ref="L283" si="628">IF(AND((E283="Yes"),NOT(F283=""),G283="Yes",Q283="", R283=""),"Yes",IF(AND((E283="No"),F283="",Q283="", R283=""),"Yes","No because "))</f>
        <v>#VALUE!</v>
      </c>
      <c r="M283" s="104" t="e">
        <f t="shared" ref="M283" si="629">DAY(C283)&amp;"/"&amp;MONTH(C283)&amp;"/"&amp;YEAR(C283)</f>
        <v>#VALUE!</v>
      </c>
      <c r="N283" s="105" t="str">
        <f t="shared" ref="N283" si="630">IF(F283="","",F283-M283+1)</f>
        <v/>
      </c>
      <c r="O283" s="99" t="e">
        <f t="shared" ref="O283" si="631">IF(NOT(R283=""),R283,IF(NOT(Q283=""),Q283,IF(NOT(G283="Yes"),"Days therapy received outside therapy timeframe",IF(NOT(OR(E283="Yes",E283="No")),"Data not entered yet",""))))</f>
        <v>#VALUE!</v>
      </c>
      <c r="P283" s="106"/>
      <c r="Q283" s="107" t="e">
        <f>IF(N283&lt;H283,"Too many therapy days entered",
IF(IFERROR(MAX(_xlfn._xlws.FILTER('Therapy data entry'!$I$6:$CV$6,_xlfn.BYCOL('Therapy data entry'!I283:CV285,_xlfn.LAMBDA(_xlpm.col,MAX(_xlpm.col)&gt;0)))),0)&gt;F283,
"Therapy entered after discharge date",
IF(IFERROR(MIN(_xlfn._xlws.FILTER('Therapy data entry'!$I$6:$CV$6,_xlfn.BYCOL('Therapy data entry'!I283:CV285,_xlfn.LAMBDA(_xlpm.col,MAX(_xlpm.col)&gt;0)))),"")&lt; VALUE(M283),
"Therapy cannot be entered before admission date",
""
)
))</f>
        <v>#VALUE!</v>
      </c>
      <c r="R283" s="107" t="str">
        <f t="shared" ref="R283" si="632">IF(AND((OR(E283="",E283="No")),F283="",H283=0,I283=0),"", IF(AND(E283="Yes",NOT(F283="")),"","Eligibility for therapy and therapy days/end date not consistent"))</f>
        <v/>
      </c>
      <c r="S283" s="108">
        <f>'Therapy data entry'!$I$6</f>
        <v>45566</v>
      </c>
      <c r="T283" s="109" t="str">
        <f>IF(OR(H283=0,F283=""),"", IFERROR(MATCH(9.99999999999999E+307, 'Therapy data entry'!I283:CV285, 1) - 1, ""))</f>
        <v/>
      </c>
      <c r="U283" s="110" t="str">
        <f t="shared" ref="U283" si="633">IF(T283="","",S283+T283)</f>
        <v/>
      </c>
      <c r="V283" s="107" t="str">
        <f t="shared" ref="V283" si="634">IF(U283="","",IF(U283&gt;F283,"Date therapy given outside therapy timeframe",""))</f>
        <v/>
      </c>
      <c r="W283" s="111" t="str">
        <f>IF('Therapy data entry'!AK283="","",'Therapy data entry'!AK283)</f>
        <v/>
      </c>
    </row>
    <row r="284" spans="1:23" ht="17.25" hidden="1" thickBot="1" x14ac:dyDescent="0.35">
      <c r="A284" s="227"/>
      <c r="B284" s="31"/>
      <c r="C284" s="230"/>
      <c r="D284" s="32"/>
      <c r="E284" s="71"/>
      <c r="F284" s="45"/>
      <c r="G284" s="74"/>
      <c r="H284" s="32" cm="1">
        <f t="array" ref="H284">SUM(--(_xlfn.BYCOL('Therapy data entry'!I284:CV286, _xlfn.LAMBDA(_xlpm.col, MAX(_xlpm.col) &gt; 0))))</f>
        <v>0</v>
      </c>
      <c r="I284" s="32">
        <f>SUM('Therapy data entry'!I284:CV286)</f>
        <v>0</v>
      </c>
      <c r="J284" s="32"/>
      <c r="K284" s="32"/>
      <c r="L284" s="47"/>
      <c r="M284" s="33"/>
      <c r="N284" s="34"/>
      <c r="O284" s="32"/>
      <c r="P284" s="35"/>
      <c r="Q284" s="107" t="str">
        <f>IF(N284&lt;H284,"Too many therapy days entered",
IF(IFERROR(MAX(_xlfn._xlws.FILTER('Therapy data entry'!$I$6:$CV$6,_xlfn.BYCOL('Therapy data entry'!I284:CV286,_xlfn.LAMBDA(_xlpm.col,MAX(_xlpm.col)&gt;0)))),0)&gt;F284,
"Therapy entered after discharge date",
IF(IFERROR(MIN(_xlfn._xlws.FILTER('Therapy data entry'!$I$6:$CV$6,_xlfn.BYCOL('Therapy data entry'!I284:CV286,_xlfn.LAMBDA(_xlpm.col,MAX(_xlpm.col)&gt;0)))),"")&lt; VALUE(M284),
"Therapy cannot be entered before admission date",
""
)
))</f>
        <v/>
      </c>
      <c r="R284" s="36"/>
      <c r="S284" s="46"/>
      <c r="T284" s="109" t="str">
        <f>IF(OR(H284=0,F284=""),"", IFERROR(MATCH(9.99999999999999E+307, 'Therapy data entry'!I284:CV286, 1) - 1, ""))</f>
        <v/>
      </c>
      <c r="U284" s="37"/>
      <c r="V284" s="36"/>
      <c r="W284" s="55"/>
    </row>
    <row r="285" spans="1:23" ht="17.25" hidden="1" thickBot="1" x14ac:dyDescent="0.35">
      <c r="A285" s="227"/>
      <c r="B285" s="31"/>
      <c r="C285" s="230"/>
      <c r="D285" s="32"/>
      <c r="E285" s="71"/>
      <c r="F285" s="45"/>
      <c r="G285" s="74"/>
      <c r="H285" s="32" cm="1">
        <f t="array" ref="H285">SUM(--(_xlfn.BYCOL('Therapy data entry'!I285:CV287, _xlfn.LAMBDA(_xlpm.col, MAX(_xlpm.col) &gt; 0))))</f>
        <v>0</v>
      </c>
      <c r="I285" s="32">
        <f>SUM('Therapy data entry'!I285:CV287)</f>
        <v>0</v>
      </c>
      <c r="J285" s="32"/>
      <c r="K285" s="32"/>
      <c r="L285" s="47"/>
      <c r="M285" s="33"/>
      <c r="N285" s="34"/>
      <c r="O285" s="32"/>
      <c r="P285" s="35"/>
      <c r="Q285" s="107" t="str">
        <f>IF(N285&lt;H285,"Too many therapy days entered",
IF(IFERROR(MAX(_xlfn._xlws.FILTER('Therapy data entry'!$I$6:$CV$6,_xlfn.BYCOL('Therapy data entry'!I285:CV287,_xlfn.LAMBDA(_xlpm.col,MAX(_xlpm.col)&gt;0)))),0)&gt;F285,
"Therapy entered after discharge date",
IF(IFERROR(MIN(_xlfn._xlws.FILTER('Therapy data entry'!$I$6:$CV$6,_xlfn.BYCOL('Therapy data entry'!I285:CV287,_xlfn.LAMBDA(_xlpm.col,MAX(_xlpm.col)&gt;0)))),"")&lt; VALUE(M285),
"Therapy cannot be entered before admission date",
""
)
))</f>
        <v/>
      </c>
      <c r="R285" s="36"/>
      <c r="S285" s="46"/>
      <c r="T285" s="109" t="str">
        <f>IF(OR(H285=0,F285=""),"", IFERROR(MATCH(9.99999999999999E+307, 'Therapy data entry'!I285:CV287, 1) - 1, ""))</f>
        <v/>
      </c>
      <c r="U285" s="37"/>
      <c r="V285" s="36"/>
      <c r="W285" s="55"/>
    </row>
    <row r="286" spans="1:23" ht="17.25" thickBot="1" x14ac:dyDescent="0.35">
      <c r="A286" s="227"/>
      <c r="B286" s="54" t="str">
        <f>IF('Therapy data entry'!B284="","",'Therapy data entry'!B284)</f>
        <v/>
      </c>
      <c r="C286" s="230"/>
      <c r="D286" s="49" t="s">
        <v>52</v>
      </c>
      <c r="E286" s="72" t="str">
        <f>IF('Therapy data entry'!G286="","",'Therapy data entry'!G286)</f>
        <v>No</v>
      </c>
      <c r="F286" s="77" t="str">
        <f>IF((E286="Yes"),'Therapy data entry'!E283,"")</f>
        <v/>
      </c>
      <c r="G286" s="75" t="str">
        <f t="shared" ref="G286" si="635">IF(V286="","Yes","No")</f>
        <v>Yes</v>
      </c>
      <c r="H286" s="49" cm="1">
        <f t="array" ref="H286">SUM(--(_xlfn.BYCOL('Therapy data entry'!I286:CV288, _xlfn.LAMBDA(_xlpm.col, MAX(_xlpm.col) &gt; 0))))</f>
        <v>0</v>
      </c>
      <c r="I286" s="49">
        <f>SUM('Therapy data entry'!I286:CV288)</f>
        <v>0</v>
      </c>
      <c r="J286" s="49">
        <f>SUM('Therapy data entry'!I287:XFD287)</f>
        <v>0</v>
      </c>
      <c r="K286" s="49">
        <f>SUM('Therapy data entry'!I288:XFD288)</f>
        <v>0</v>
      </c>
      <c r="L286" s="51" t="e">
        <f t="shared" ref="L286" si="636">IF(AND((E286="Yes"),NOT(F286=""),G286="Yes",Q286="", R286=""),"Yes",IF(AND((E286="No"),F286="",Q286="", R286=""),"Yes","No because "))</f>
        <v>#VALUE!</v>
      </c>
      <c r="M286" s="33" t="e">
        <f t="shared" ref="M286" si="637">DAY(C283)&amp;"/"&amp;MONTH(C283)&amp;"/"&amp;YEAR(C283)</f>
        <v>#VALUE!</v>
      </c>
      <c r="N286" s="34" t="str">
        <f t="shared" ref="N286" si="638">IF(F286="","",F286-M286+1)</f>
        <v/>
      </c>
      <c r="O286" s="49" t="e">
        <f t="shared" ref="O286" si="639">IF(NOT(R286=""),R286,IF(NOT(Q286=""),Q286,IF(NOT(G286="Yes"),"Days therapy received outside therapy timeframe",IF(NOT(OR(E286="Yes",E286="No")),"Data not entered yet",""))))</f>
        <v>#VALUE!</v>
      </c>
      <c r="P286" s="52"/>
      <c r="Q286" s="107" t="e">
        <f>IF(N286&lt;H286,"Too many therapy days entered",
IF(IFERROR(MAX(_xlfn._xlws.FILTER('Therapy data entry'!$I$6:$CV$6,_xlfn.BYCOL('Therapy data entry'!I286:CV288,_xlfn.LAMBDA(_xlpm.col,MAX(_xlpm.col)&gt;0)))),0)&gt;F286,
"Therapy entered after discharge date",
IF(IFERROR(MIN(_xlfn._xlws.FILTER('Therapy data entry'!$I$6:$CV$6,_xlfn.BYCOL('Therapy data entry'!I286:CV288,_xlfn.LAMBDA(_xlpm.col,MAX(_xlpm.col)&gt;0)))),"")&lt; VALUE(M286),
"Therapy cannot be entered before admission date",
""
)
))</f>
        <v>#VALUE!</v>
      </c>
      <c r="R286" s="53" t="str">
        <f t="shared" ref="R286" si="640">IF(AND((OR(E286="",E286="No")),F286="",H286=0,I286=0),"", IF(AND(E286="Yes",NOT(F286="")),"","Eligibility for therapy and therapy days/end date not consistent"))</f>
        <v/>
      </c>
      <c r="S286" s="46">
        <f>'Therapy data entry'!$I$6</f>
        <v>45566</v>
      </c>
      <c r="T286" s="109" t="str">
        <f>IF(OR(H286=0,F286=""),"", IFERROR(MATCH(9.99999999999999E+307, 'Therapy data entry'!I286:CV288, 1) - 1, ""))</f>
        <v/>
      </c>
      <c r="U286" s="37" t="str">
        <f t="shared" ref="U286" si="641">IF(T286="","",S286+T286)</f>
        <v/>
      </c>
      <c r="V286" s="36" t="str">
        <f t="shared" ref="V286" si="642">IF(U286="","",IF(U286&gt;F286,"Date therapy given outside therapy timeframe",""))</f>
        <v/>
      </c>
      <c r="W286" s="56" t="str">
        <f>IF('Therapy data entry'!AK286="","",'Therapy data entry'!AK286)</f>
        <v/>
      </c>
    </row>
    <row r="287" spans="1:23" ht="17.25" hidden="1" thickBot="1" x14ac:dyDescent="0.35">
      <c r="A287" s="227"/>
      <c r="B287" s="44"/>
      <c r="C287" s="230"/>
      <c r="D287" s="49"/>
      <c r="E287" s="72"/>
      <c r="F287" s="77"/>
      <c r="G287" s="75"/>
      <c r="H287" s="49" cm="1">
        <f t="array" ref="H287">SUM(--(_xlfn.BYCOL('Therapy data entry'!I287:CV289, _xlfn.LAMBDA(_xlpm.col, MAX(_xlpm.col) &gt; 0))))</f>
        <v>0</v>
      </c>
      <c r="I287" s="49">
        <f>SUM('Therapy data entry'!I287:CV289)</f>
        <v>0</v>
      </c>
      <c r="J287" s="49"/>
      <c r="K287" s="49"/>
      <c r="L287" s="51"/>
      <c r="M287" s="50"/>
      <c r="N287" s="34"/>
      <c r="O287" s="49"/>
      <c r="P287" s="52"/>
      <c r="Q287" s="107" t="str">
        <f>IF(N287&lt;H287,"Too many therapy days entered",
IF(IFERROR(MAX(_xlfn._xlws.FILTER('Therapy data entry'!$I$6:$CV$6,_xlfn.BYCOL('Therapy data entry'!I287:CV289,_xlfn.LAMBDA(_xlpm.col,MAX(_xlpm.col)&gt;0)))),0)&gt;F287,
"Therapy entered after discharge date",
IF(IFERROR(MIN(_xlfn._xlws.FILTER('Therapy data entry'!$I$6:$CV$6,_xlfn.BYCOL('Therapy data entry'!I287:CV289,_xlfn.LAMBDA(_xlpm.col,MAX(_xlpm.col)&gt;0)))),"")&lt; VALUE(M287),
"Therapy cannot be entered before admission date",
""
)
))</f>
        <v/>
      </c>
      <c r="R287" s="36"/>
      <c r="S287" s="46"/>
      <c r="T287" s="109" t="str">
        <f>IF(OR(H287=0,F287=""),"", IFERROR(MATCH(9.99999999999999E+307, 'Therapy data entry'!I287:CV289, 1) - 1, ""))</f>
        <v/>
      </c>
      <c r="U287" s="37"/>
      <c r="V287" s="36"/>
      <c r="W287" s="56"/>
    </row>
    <row r="288" spans="1:23" ht="17.25" hidden="1" thickBot="1" x14ac:dyDescent="0.35">
      <c r="A288" s="227"/>
      <c r="B288" s="44"/>
      <c r="C288" s="230"/>
      <c r="D288" s="49"/>
      <c r="E288" s="72"/>
      <c r="F288" s="77"/>
      <c r="G288" s="75"/>
      <c r="H288" s="49" cm="1">
        <f t="array" ref="H288">SUM(--(_xlfn.BYCOL('Therapy data entry'!I288:CV290, _xlfn.LAMBDA(_xlpm.col, MAX(_xlpm.col) &gt; 0))))</f>
        <v>0</v>
      </c>
      <c r="I288" s="49">
        <f>SUM('Therapy data entry'!I288:CV290)</f>
        <v>0</v>
      </c>
      <c r="J288" s="49"/>
      <c r="K288" s="49"/>
      <c r="L288" s="51"/>
      <c r="M288" s="50"/>
      <c r="N288" s="34"/>
      <c r="O288" s="49"/>
      <c r="P288" s="52"/>
      <c r="Q288" s="107" t="str">
        <f>IF(N288&lt;H288,"Too many therapy days entered",
IF(IFERROR(MAX(_xlfn._xlws.FILTER('Therapy data entry'!$I$6:$CV$6,_xlfn.BYCOL('Therapy data entry'!I288:CV290,_xlfn.LAMBDA(_xlpm.col,MAX(_xlpm.col)&gt;0)))),0)&gt;F288,
"Therapy entered after discharge date",
IF(IFERROR(MIN(_xlfn._xlws.FILTER('Therapy data entry'!$I$6:$CV$6,_xlfn.BYCOL('Therapy data entry'!I288:CV290,_xlfn.LAMBDA(_xlpm.col,MAX(_xlpm.col)&gt;0)))),"")&lt; VALUE(M288),
"Therapy cannot be entered before admission date",
""
)
))</f>
        <v/>
      </c>
      <c r="R288" s="36"/>
      <c r="S288" s="46"/>
      <c r="T288" s="109" t="str">
        <f>IF(OR(H288=0,F288=""),"", IFERROR(MATCH(9.99999999999999E+307, 'Therapy data entry'!I288:CV290, 1) - 1, ""))</f>
        <v/>
      </c>
      <c r="U288" s="37"/>
      <c r="V288" s="36"/>
      <c r="W288" s="56"/>
    </row>
    <row r="289" spans="1:23" ht="17.25" thickBot="1" x14ac:dyDescent="0.35">
      <c r="A289" s="227"/>
      <c r="B289" s="31" t="s">
        <v>21</v>
      </c>
      <c r="C289" s="230"/>
      <c r="D289" s="38" t="s">
        <v>53</v>
      </c>
      <c r="E289" s="73" t="str">
        <f>IF('Therapy data entry'!G289="","",'Therapy data entry'!G289)</f>
        <v>No</v>
      </c>
      <c r="F289" s="78" t="str">
        <f>IF((E289="Yes"),'Therapy data entry'!E283,"")</f>
        <v/>
      </c>
      <c r="G289" s="76" t="str">
        <f t="shared" ref="G289" si="643">IF(V289="","Yes","No")</f>
        <v>Yes</v>
      </c>
      <c r="H289" s="38" cm="1">
        <f t="array" ref="H289">SUM(--(_xlfn.BYCOL('Therapy data entry'!I289:CV291, _xlfn.LAMBDA(_xlpm.col, MAX(_xlpm.col) &gt; 0))))</f>
        <v>0</v>
      </c>
      <c r="I289" s="38">
        <f>SUM('Therapy data entry'!I289:CV291)</f>
        <v>0</v>
      </c>
      <c r="J289" s="38">
        <f>SUM('Therapy data entry'!I290:XFD290)</f>
        <v>0</v>
      </c>
      <c r="K289" s="38">
        <f>SUM('Therapy data entry'!I291:XFD291)</f>
        <v>0</v>
      </c>
      <c r="L289" s="69" t="e">
        <f t="shared" ref="L289" si="644">IF(AND((E289="Yes"),NOT(F289=""),G289="Yes",Q289="", R289=""),"Yes",IF(AND((E289="No"),F289="",Q289="", R289=""),"Yes","No because "))</f>
        <v>#VALUE!</v>
      </c>
      <c r="M289" s="33" t="e">
        <f t="shared" ref="M289" si="645">DAY(C283)&amp;"/"&amp;MONTH(C283)&amp;"/"&amp;YEAR(C283)</f>
        <v>#VALUE!</v>
      </c>
      <c r="N289" s="34" t="str">
        <f t="shared" ref="N289" si="646">IF(F289="","",F289-M289+1)</f>
        <v/>
      </c>
      <c r="O289" s="38" t="e">
        <f t="shared" ref="O289" si="647">IF(NOT(R289=""),R289,IF(NOT(Q289=""),Q289,IF(NOT(G289="Yes"),"Days therapy received outside therapy timeframe",IF(NOT(OR(E289="Yes",E289="No")),"Data not entered yet",""))))</f>
        <v>#VALUE!</v>
      </c>
      <c r="P289" s="39"/>
      <c r="Q289" s="107" t="e">
        <f>IF(N289&lt;H289,"Too many therapy days entered",
IF(IFERROR(MAX(_xlfn._xlws.FILTER('Therapy data entry'!$I$6:$CV$6,_xlfn.BYCOL('Therapy data entry'!I289:CV291,_xlfn.LAMBDA(_xlpm.col,MAX(_xlpm.col)&gt;0)))),0)&gt;F289,
"Therapy entered after discharge date",
IF(IFERROR(MIN(_xlfn._xlws.FILTER('Therapy data entry'!$I$6:$CV$6,_xlfn.BYCOL('Therapy data entry'!I289:CV291,_xlfn.LAMBDA(_xlpm.col,MAX(_xlpm.col)&gt;0)))),"")&lt; VALUE(M289),
"Therapy cannot be entered before admission date",
""
)
))</f>
        <v>#VALUE!</v>
      </c>
      <c r="R289" s="36" t="str">
        <f t="shared" ref="R289" si="648">IF(AND((OR(E289="",E289="No")),F289="",H289=0,I289=0),"", IF(AND(E289="Yes",NOT(F289="")),"","Eligibility for therapy and therapy days/end date not consistent"))</f>
        <v/>
      </c>
      <c r="S289" s="46">
        <f>'Therapy data entry'!$I$6</f>
        <v>45566</v>
      </c>
      <c r="T289" s="109" t="str">
        <f>IF(OR(H289=0,F289=""),"", IFERROR(MATCH(9.99999999999999E+307, 'Therapy data entry'!I289:CV291, 1) - 1, ""))</f>
        <v/>
      </c>
      <c r="U289" s="37" t="str">
        <f t="shared" ref="U289" si="649">IF(T289="","",S289+T289)</f>
        <v/>
      </c>
      <c r="V289" s="36" t="str">
        <f t="shared" ref="V289" si="650">IF(U289="","",IF(U289&gt;F289,"Date therapy given outside therapy timeframe",""))</f>
        <v/>
      </c>
      <c r="W289" s="57" t="str">
        <f>IF('Therapy data entry'!AK289="","",'Therapy data entry'!AK289)</f>
        <v/>
      </c>
    </row>
    <row r="290" spans="1:23" ht="17.25" hidden="1" thickBot="1" x14ac:dyDescent="0.35">
      <c r="A290" s="227"/>
      <c r="B290" s="31"/>
      <c r="C290" s="230"/>
      <c r="D290" s="38"/>
      <c r="E290" s="73"/>
      <c r="F290" s="78"/>
      <c r="G290" s="76"/>
      <c r="H290" s="38" cm="1">
        <f t="array" ref="H290">SUM(--(_xlfn.BYCOL('Therapy data entry'!I290:CV292, _xlfn.LAMBDA(_xlpm.col, MAX(_xlpm.col) &gt; 0))))</f>
        <v>0</v>
      </c>
      <c r="I290" s="38">
        <f>SUM('Therapy data entry'!I290:CV292)</f>
        <v>0</v>
      </c>
      <c r="J290" s="38"/>
      <c r="K290" s="38"/>
      <c r="L290" s="69"/>
      <c r="M290" s="33"/>
      <c r="N290" s="34"/>
      <c r="O290" s="38"/>
      <c r="P290" s="39"/>
      <c r="Q290" s="107" t="str">
        <f>IF(N290&lt;H290,"Too many therapy days entered",
IF(IFERROR(MAX(_xlfn._xlws.FILTER('Therapy data entry'!$I$6:$CV$6,_xlfn.BYCOL('Therapy data entry'!I290:CV292,_xlfn.LAMBDA(_xlpm.col,MAX(_xlpm.col)&gt;0)))),0)&gt;F290,
"Therapy entered after discharge date",
IF(IFERROR(MIN(_xlfn._xlws.FILTER('Therapy data entry'!$I$6:$CV$6,_xlfn.BYCOL('Therapy data entry'!I290:CV292,_xlfn.LAMBDA(_xlpm.col,MAX(_xlpm.col)&gt;0)))),"")&lt; VALUE(M290),
"Therapy cannot be entered before admission date",
""
)
))</f>
        <v/>
      </c>
      <c r="R290" s="36"/>
      <c r="S290" s="46"/>
      <c r="T290" s="109" t="str">
        <f>IF(OR(H290=0,F290=""),"", IFERROR(MATCH(9.99999999999999E+307, 'Therapy data entry'!I290:CV292, 1) - 1, ""))</f>
        <v/>
      </c>
      <c r="U290" s="37"/>
      <c r="V290" s="36"/>
      <c r="W290" s="57"/>
    </row>
    <row r="291" spans="1:23" ht="17.25" hidden="1" thickBot="1" x14ac:dyDescent="0.35">
      <c r="A291" s="227"/>
      <c r="B291" s="31"/>
      <c r="C291" s="230"/>
      <c r="D291" s="38"/>
      <c r="E291" s="73"/>
      <c r="F291" s="78"/>
      <c r="G291" s="76"/>
      <c r="H291" s="38" cm="1">
        <f t="array" ref="H291">SUM(--(_xlfn.BYCOL('Therapy data entry'!I291:CV293, _xlfn.LAMBDA(_xlpm.col, MAX(_xlpm.col) &gt; 0))))</f>
        <v>0</v>
      </c>
      <c r="I291" s="38">
        <f>SUM('Therapy data entry'!I291:CV293)</f>
        <v>0</v>
      </c>
      <c r="J291" s="38"/>
      <c r="K291" s="38"/>
      <c r="L291" s="69"/>
      <c r="M291" s="33"/>
      <c r="N291" s="34"/>
      <c r="O291" s="38"/>
      <c r="P291" s="39"/>
      <c r="Q291" s="107" t="str">
        <f>IF(N291&lt;H291,"Too many therapy days entered",
IF(IFERROR(MAX(_xlfn._xlws.FILTER('Therapy data entry'!$I$6:$CV$6,_xlfn.BYCOL('Therapy data entry'!I291:CV293,_xlfn.LAMBDA(_xlpm.col,MAX(_xlpm.col)&gt;0)))),0)&gt;F291,
"Therapy entered after discharge date",
IF(IFERROR(MIN(_xlfn._xlws.FILTER('Therapy data entry'!$I$6:$CV$6,_xlfn.BYCOL('Therapy data entry'!I291:CV293,_xlfn.LAMBDA(_xlpm.col,MAX(_xlpm.col)&gt;0)))),"")&lt; VALUE(M291),
"Therapy cannot be entered before admission date",
""
)
))</f>
        <v/>
      </c>
      <c r="R291" s="36"/>
      <c r="S291" s="46"/>
      <c r="T291" s="109" t="str">
        <f>IF(OR(H291=0,F291=""),"", IFERROR(MATCH(9.99999999999999E+307, 'Therapy data entry'!I291:CV293, 1) - 1, ""))</f>
        <v/>
      </c>
      <c r="U291" s="37"/>
      <c r="V291" s="36"/>
      <c r="W291" s="57"/>
    </row>
    <row r="292" spans="1:23" ht="17.25" thickBot="1" x14ac:dyDescent="0.35">
      <c r="A292" s="227"/>
      <c r="B292" s="135" t="str">
        <f>IF('Therapy data entry'!B286="","",'Therapy data entry'!B286)</f>
        <v/>
      </c>
      <c r="C292" s="230"/>
      <c r="D292" s="152" t="s">
        <v>54</v>
      </c>
      <c r="E292" s="152" t="str">
        <f>IF('Therapy data entry'!G292="","",'Therapy data entry'!G292)</f>
        <v>No</v>
      </c>
      <c r="F292" s="153" t="str">
        <f>IF((E292="Yes"),'Therapy data entry'!E283,"")</f>
        <v/>
      </c>
      <c r="G292" s="154" t="str">
        <f t="shared" ref="G292" si="651">IF(V292="","Yes","No")</f>
        <v>Yes</v>
      </c>
      <c r="H292" s="70" cm="1">
        <f t="array" ref="H292">SUM(--(_xlfn.BYCOL('Therapy data entry'!I292:CV294, _xlfn.LAMBDA(_xlpm.col, MAX(_xlpm.col) &gt; 0))))</f>
        <v>0</v>
      </c>
      <c r="I292" s="70">
        <f>SUM('Therapy data entry'!I292:CV294)</f>
        <v>0</v>
      </c>
      <c r="J292" s="152">
        <f>SUM('Therapy data entry'!I293:XFD293)</f>
        <v>0</v>
      </c>
      <c r="K292" s="152">
        <f>SUM('Therapy data entry'!I294:XFD294)</f>
        <v>0</v>
      </c>
      <c r="L292" s="155" t="e">
        <f t="shared" ref="L292" si="652">IF(AND((E292="Yes"),NOT(F292=""),G292="Yes",Q292="", R292=""),"Yes",IF(AND((E292="No"),F292="",Q292="", R292=""),"Yes","No because "))</f>
        <v>#VALUE!</v>
      </c>
      <c r="M292" s="156" t="e">
        <f t="shared" ref="M292" si="653">DAY(C283)&amp;"/"&amp;MONTH(C283)&amp;"/"&amp;YEAR(C283)</f>
        <v>#VALUE!</v>
      </c>
      <c r="N292" s="157" t="str">
        <f t="shared" ref="N292" si="654">IF(F292="","",F292-M292+1)</f>
        <v/>
      </c>
      <c r="O292" s="158" t="e">
        <f t="shared" ref="O292" si="655">IF(NOT(R292=""),R292,IF(NOT(Q292=""),Q292,IF(NOT(G292="Yes"),"Days therapy received outside therapy timeframe",IF(NOT(OR(E292="Yes",E292="No")),"Data not entered yet",""))))</f>
        <v>#VALUE!</v>
      </c>
      <c r="P292" s="164"/>
      <c r="Q292" s="107" t="e">
        <f>IF(N292&lt;H292,"Too many therapy days entered",
IF(IFERROR(MAX(_xlfn._xlws.FILTER('Therapy data entry'!$I$6:$CV$6,_xlfn.BYCOL('Therapy data entry'!I292:CV294,_xlfn.LAMBDA(_xlpm.col,MAX(_xlpm.col)&gt;0)))),0)&gt;F292,
"Therapy entered after discharge date",
IF(IFERROR(MIN(_xlfn._xlws.FILTER('Therapy data entry'!$I$6:$CV$6,_xlfn.BYCOL('Therapy data entry'!I292:CV294,_xlfn.LAMBDA(_xlpm.col,MAX(_xlpm.col)&gt;0)))),"")&lt; VALUE(M292),
"Therapy cannot be entered before admission date",
""
)
))</f>
        <v>#VALUE!</v>
      </c>
      <c r="R292" s="159" t="str">
        <f t="shared" ref="R292" si="656">IF(AND((OR(E292="",E292="No")),F292="",H292=0,I292=0),"", IF(AND(E292="Yes",NOT(F292="")),"","Eligibility for therapy and therapy days/end date not consistent"))</f>
        <v/>
      </c>
      <c r="S292" s="160">
        <f>'Therapy data entry'!$I$6</f>
        <v>45566</v>
      </c>
      <c r="T292" s="109" t="str">
        <f>IF(OR(H292=0,F292=""),"", IFERROR(MATCH(9.99999999999999E+307, 'Therapy data entry'!I292:CV294, 1) - 1, ""))</f>
        <v/>
      </c>
      <c r="U292" s="159" t="str">
        <f t="shared" ref="U292" si="657">IF(T292="","",S292+T292)</f>
        <v/>
      </c>
      <c r="V292" s="159" t="str">
        <f t="shared" ref="V292" si="658">IF(U292="","",IF(U292&gt;F292,"Date therapy given outside therapy timeframe",""))</f>
        <v/>
      </c>
      <c r="W292" s="161"/>
    </row>
    <row r="293" spans="1:23" ht="17.25" hidden="1" thickBot="1" x14ac:dyDescent="0.35">
      <c r="A293" s="227"/>
      <c r="B293" s="151"/>
      <c r="C293" s="230"/>
      <c r="D293" s="145"/>
      <c r="E293" s="145"/>
      <c r="F293" s="146"/>
      <c r="G293" s="147"/>
      <c r="H293" s="181" cm="1">
        <f t="array" ref="H293">SUM(--(_xlfn.BYCOL('Therapy data entry'!I293:CV295, _xlfn.LAMBDA(_xlpm.col, MAX(_xlpm.col) &gt; 0))))</f>
        <v>0</v>
      </c>
      <c r="I293" s="181">
        <f>SUM('Therapy data entry'!I293:CV295)</f>
        <v>0</v>
      </c>
      <c r="J293" s="145"/>
      <c r="K293" s="145"/>
      <c r="L293" s="148"/>
      <c r="M293" s="149"/>
      <c r="N293" s="34"/>
      <c r="O293" s="150"/>
      <c r="P293" s="148"/>
      <c r="Q293" s="107" t="str">
        <f>IF(N293&lt;H293,"Too many therapy days entered",
IF(IFERROR(MAX(_xlfn._xlws.FILTER('Therapy data entry'!$I$6:$CV$6,_xlfn.BYCOL('Therapy data entry'!I293:CV295,_xlfn.LAMBDA(_xlpm.col,MAX(_xlpm.col)&gt;0)))),0)&gt;F293,
"Therapy entered after discharge date",
IF(IFERROR(MIN(_xlfn._xlws.FILTER('Therapy data entry'!$I$6:$CV$6,_xlfn.BYCOL('Therapy data entry'!I293:CV295,_xlfn.LAMBDA(_xlpm.col,MAX(_xlpm.col)&gt;0)))),"")&lt; VALUE(M293),
"Therapy cannot be entered before admission date",
""
)
))</f>
        <v/>
      </c>
      <c r="R293" s="53"/>
      <c r="S293" s="46"/>
      <c r="T293" s="109" t="str">
        <f>IF(OR(H293=0,F293=""),"", IFERROR(MATCH(9.99999999999999E+307, 'Therapy data entry'!I293:CV295, 1) - 1, ""))</f>
        <v/>
      </c>
      <c r="U293" s="53"/>
      <c r="V293" s="53"/>
      <c r="W293" s="163"/>
    </row>
    <row r="294" spans="1:23" ht="17.25" hidden="1" thickBot="1" x14ac:dyDescent="0.35">
      <c r="A294" s="228"/>
      <c r="B294" s="162"/>
      <c r="C294" s="231"/>
      <c r="D294" s="65"/>
      <c r="E294" s="65"/>
      <c r="F294" s="79"/>
      <c r="G294" s="112"/>
      <c r="H294" s="70" cm="1">
        <f t="array" ref="H294">SUM(--(_xlfn.BYCOL('Therapy data entry'!I294:CV296, _xlfn.LAMBDA(_xlpm.col, MAX(_xlpm.col) &gt; 0))))</f>
        <v>0</v>
      </c>
      <c r="I294" s="70">
        <f>SUM('Therapy data entry'!I294:CV296)</f>
        <v>0</v>
      </c>
      <c r="J294" s="65"/>
      <c r="K294" s="65"/>
      <c r="L294" s="67"/>
      <c r="M294" s="66"/>
      <c r="N294" s="58"/>
      <c r="O294" s="70"/>
      <c r="P294" s="67"/>
      <c r="Q294" s="107" t="str">
        <f>IF(N294&lt;H294,"Too many therapy days entered",
IF(IFERROR(MAX(_xlfn._xlws.FILTER('Therapy data entry'!$I$6:$CV$6,_xlfn.BYCOL('Therapy data entry'!I294:CV296,_xlfn.LAMBDA(_xlpm.col,MAX(_xlpm.col)&gt;0)))),0)&gt;F294,
"Therapy entered after discharge date",
IF(IFERROR(MIN(_xlfn._xlws.FILTER('Therapy data entry'!$I$6:$CV$6,_xlfn.BYCOL('Therapy data entry'!I294:CV296,_xlfn.LAMBDA(_xlpm.col,MAX(_xlpm.col)&gt;0)))),"")&lt; VALUE(M294),
"Therapy cannot be entered before admission date",
""
)
))</f>
        <v/>
      </c>
      <c r="R294" s="59"/>
      <c r="S294" s="60"/>
      <c r="T294" s="109" t="str">
        <f>IF(OR(H294=0,F294=""),"", IFERROR(MATCH(9.99999999999999E+307, 'Therapy data entry'!I294:CV296, 1) - 1, ""))</f>
        <v/>
      </c>
      <c r="U294" s="59"/>
      <c r="V294" s="59"/>
      <c r="W294" s="68"/>
    </row>
    <row r="295" spans="1:23" ht="17.25" thickBot="1" x14ac:dyDescent="0.35">
      <c r="A295" s="226" t="str">
        <f>IF(AND('Therapy data entry'!A295="",'Therapy data entry'!D295=""),"",IF(AND(NOT('Therapy data entry'!D295=""),'Therapy data entry'!A295=""),"SSNAP ID not entered",'Therapy data entry'!A295))</f>
        <v/>
      </c>
      <c r="B295" s="98" t="s">
        <v>17</v>
      </c>
      <c r="C295" s="229" t="str">
        <f>IF('Therapy data entry'!D295="","",'Therapy data entry'!D295)</f>
        <v/>
      </c>
      <c r="D295" s="99" t="s">
        <v>51</v>
      </c>
      <c r="E295" s="100" t="str">
        <f>IF('Therapy data entry'!G295="","",'Therapy data entry'!G295)</f>
        <v>No</v>
      </c>
      <c r="F295" s="101" t="str">
        <f>IF((E295="Yes"),'Therapy data entry'!E295,"")</f>
        <v/>
      </c>
      <c r="G295" s="102" t="str">
        <f t="shared" ref="G295" si="659">IF(V295="","Yes","No")</f>
        <v>Yes</v>
      </c>
      <c r="H295" s="32" cm="1">
        <f t="array" ref="H295">SUM(--(_xlfn.BYCOL('Therapy data entry'!I295:CV297, _xlfn.LAMBDA(_xlpm.col, MAX(_xlpm.col) &gt; 0))))</f>
        <v>0</v>
      </c>
      <c r="I295" s="32">
        <f>SUM('Therapy data entry'!I295:CV297)</f>
        <v>0</v>
      </c>
      <c r="J295" s="99">
        <f>SUM('Therapy data entry'!I296:XFD296)</f>
        <v>0</v>
      </c>
      <c r="K295" s="99">
        <f>SUM('Therapy data entry'!I297:XFD297)</f>
        <v>0</v>
      </c>
      <c r="L295" s="103" t="e">
        <f t="shared" ref="L295" si="660">IF(AND((E295="Yes"),NOT(F295=""),G295="Yes",Q295="", R295=""),"Yes",IF(AND((E295="No"),F295="",Q295="", R295=""),"Yes","No because "))</f>
        <v>#VALUE!</v>
      </c>
      <c r="M295" s="104" t="e">
        <f t="shared" ref="M295" si="661">DAY(C295)&amp;"/"&amp;MONTH(C295)&amp;"/"&amp;YEAR(C295)</f>
        <v>#VALUE!</v>
      </c>
      <c r="N295" s="105" t="str">
        <f t="shared" ref="N295" si="662">IF(F295="","",F295-M295+1)</f>
        <v/>
      </c>
      <c r="O295" s="99" t="e">
        <f t="shared" ref="O295" si="663">IF(NOT(R295=""),R295,IF(NOT(Q295=""),Q295,IF(NOT(G295="Yes"),"Days therapy received outside therapy timeframe",IF(NOT(OR(E295="Yes",E295="No")),"Data not entered yet",""))))</f>
        <v>#VALUE!</v>
      </c>
      <c r="P295" s="106"/>
      <c r="Q295" s="107" t="e">
        <f>IF(N295&lt;H295,"Too many therapy days entered",
IF(IFERROR(MAX(_xlfn._xlws.FILTER('Therapy data entry'!$I$6:$CV$6,_xlfn.BYCOL('Therapy data entry'!I295:CV297,_xlfn.LAMBDA(_xlpm.col,MAX(_xlpm.col)&gt;0)))),0)&gt;F295,
"Therapy entered after discharge date",
IF(IFERROR(MIN(_xlfn._xlws.FILTER('Therapy data entry'!$I$6:$CV$6,_xlfn.BYCOL('Therapy data entry'!I295:CV297,_xlfn.LAMBDA(_xlpm.col,MAX(_xlpm.col)&gt;0)))),"")&lt; VALUE(M295),
"Therapy cannot be entered before admission date",
""
)
))</f>
        <v>#VALUE!</v>
      </c>
      <c r="R295" s="107" t="str">
        <f t="shared" ref="R295" si="664">IF(AND((OR(E295="",E295="No")),F295="",H295=0,I295=0),"", IF(AND(E295="Yes",NOT(F295="")),"","Eligibility for therapy and therapy days/end date not consistent"))</f>
        <v/>
      </c>
      <c r="S295" s="108">
        <f>'Therapy data entry'!$I$6</f>
        <v>45566</v>
      </c>
      <c r="T295" s="109" t="str">
        <f>IF(OR(H295=0,F295=""),"", IFERROR(MATCH(9.99999999999999E+307, 'Therapy data entry'!I295:CV297, 1) - 1, ""))</f>
        <v/>
      </c>
      <c r="U295" s="110" t="str">
        <f t="shared" ref="U295" si="665">IF(T295="","",S295+T295)</f>
        <v/>
      </c>
      <c r="V295" s="107" t="str">
        <f t="shared" ref="V295" si="666">IF(U295="","",IF(U295&gt;F295,"Date therapy given outside therapy timeframe",""))</f>
        <v/>
      </c>
      <c r="W295" s="111" t="str">
        <f>IF('Therapy data entry'!AK295="","",'Therapy data entry'!AK295)</f>
        <v/>
      </c>
    </row>
    <row r="296" spans="1:23" ht="17.25" hidden="1" thickBot="1" x14ac:dyDescent="0.35">
      <c r="A296" s="227"/>
      <c r="B296" s="31"/>
      <c r="C296" s="230"/>
      <c r="D296" s="32"/>
      <c r="E296" s="71"/>
      <c r="F296" s="45"/>
      <c r="G296" s="74"/>
      <c r="H296" s="32" cm="1">
        <f t="array" ref="H296">SUM(--(_xlfn.BYCOL('Therapy data entry'!I296:CV298, _xlfn.LAMBDA(_xlpm.col, MAX(_xlpm.col) &gt; 0))))</f>
        <v>0</v>
      </c>
      <c r="I296" s="32">
        <f>SUM('Therapy data entry'!I296:CV298)</f>
        <v>0</v>
      </c>
      <c r="J296" s="32"/>
      <c r="K296" s="32"/>
      <c r="L296" s="47"/>
      <c r="M296" s="33"/>
      <c r="N296" s="34"/>
      <c r="O296" s="32"/>
      <c r="P296" s="35"/>
      <c r="Q296" s="107" t="str">
        <f>IF(N296&lt;H296,"Too many therapy days entered",
IF(IFERROR(MAX(_xlfn._xlws.FILTER('Therapy data entry'!$I$6:$CV$6,_xlfn.BYCOL('Therapy data entry'!I296:CV298,_xlfn.LAMBDA(_xlpm.col,MAX(_xlpm.col)&gt;0)))),0)&gt;F296,
"Therapy entered after discharge date",
IF(IFERROR(MIN(_xlfn._xlws.FILTER('Therapy data entry'!$I$6:$CV$6,_xlfn.BYCOL('Therapy data entry'!I296:CV298,_xlfn.LAMBDA(_xlpm.col,MAX(_xlpm.col)&gt;0)))),"")&lt; VALUE(M296),
"Therapy cannot be entered before admission date",
""
)
))</f>
        <v/>
      </c>
      <c r="R296" s="36"/>
      <c r="S296" s="46"/>
      <c r="T296" s="109" t="str">
        <f>IF(OR(H296=0,F296=""),"", IFERROR(MATCH(9.99999999999999E+307, 'Therapy data entry'!I296:CV298, 1) - 1, ""))</f>
        <v/>
      </c>
      <c r="U296" s="37"/>
      <c r="V296" s="36"/>
      <c r="W296" s="55"/>
    </row>
    <row r="297" spans="1:23" ht="17.25" hidden="1" thickBot="1" x14ac:dyDescent="0.35">
      <c r="A297" s="227"/>
      <c r="B297" s="31"/>
      <c r="C297" s="230"/>
      <c r="D297" s="32"/>
      <c r="E297" s="71"/>
      <c r="F297" s="45"/>
      <c r="G297" s="74"/>
      <c r="H297" s="32" cm="1">
        <f t="array" ref="H297">SUM(--(_xlfn.BYCOL('Therapy data entry'!I297:CV299, _xlfn.LAMBDA(_xlpm.col, MAX(_xlpm.col) &gt; 0))))</f>
        <v>0</v>
      </c>
      <c r="I297" s="32">
        <f>SUM('Therapy data entry'!I297:CV299)</f>
        <v>0</v>
      </c>
      <c r="J297" s="32"/>
      <c r="K297" s="32"/>
      <c r="L297" s="47"/>
      <c r="M297" s="33"/>
      <c r="N297" s="34"/>
      <c r="O297" s="32"/>
      <c r="P297" s="35"/>
      <c r="Q297" s="107" t="str">
        <f>IF(N297&lt;H297,"Too many therapy days entered",
IF(IFERROR(MAX(_xlfn._xlws.FILTER('Therapy data entry'!$I$6:$CV$6,_xlfn.BYCOL('Therapy data entry'!I297:CV299,_xlfn.LAMBDA(_xlpm.col,MAX(_xlpm.col)&gt;0)))),0)&gt;F297,
"Therapy entered after discharge date",
IF(IFERROR(MIN(_xlfn._xlws.FILTER('Therapy data entry'!$I$6:$CV$6,_xlfn.BYCOL('Therapy data entry'!I297:CV299,_xlfn.LAMBDA(_xlpm.col,MAX(_xlpm.col)&gt;0)))),"")&lt; VALUE(M297),
"Therapy cannot be entered before admission date",
""
)
))</f>
        <v/>
      </c>
      <c r="R297" s="36"/>
      <c r="S297" s="46"/>
      <c r="T297" s="109" t="str">
        <f>IF(OR(H297=0,F297=""),"", IFERROR(MATCH(9.99999999999999E+307, 'Therapy data entry'!I297:CV299, 1) - 1, ""))</f>
        <v/>
      </c>
      <c r="U297" s="37"/>
      <c r="V297" s="36"/>
      <c r="W297" s="55"/>
    </row>
    <row r="298" spans="1:23" ht="17.25" thickBot="1" x14ac:dyDescent="0.35">
      <c r="A298" s="227"/>
      <c r="B298" s="54" t="str">
        <f>IF('Therapy data entry'!B296="","",'Therapy data entry'!B296)</f>
        <v/>
      </c>
      <c r="C298" s="230"/>
      <c r="D298" s="49" t="s">
        <v>52</v>
      </c>
      <c r="E298" s="72" t="str">
        <f>IF('Therapy data entry'!G298="","",'Therapy data entry'!G298)</f>
        <v>No</v>
      </c>
      <c r="F298" s="77" t="str">
        <f>IF((E298="Yes"),'Therapy data entry'!E295,"")</f>
        <v/>
      </c>
      <c r="G298" s="75" t="str">
        <f t="shared" ref="G298" si="667">IF(V298="","Yes","No")</f>
        <v>Yes</v>
      </c>
      <c r="H298" s="49" cm="1">
        <f t="array" ref="H298">SUM(--(_xlfn.BYCOL('Therapy data entry'!I298:CV300, _xlfn.LAMBDA(_xlpm.col, MAX(_xlpm.col) &gt; 0))))</f>
        <v>0</v>
      </c>
      <c r="I298" s="49">
        <f>SUM('Therapy data entry'!I298:CV300)</f>
        <v>0</v>
      </c>
      <c r="J298" s="49">
        <f>SUM('Therapy data entry'!I299:XFD299)</f>
        <v>0</v>
      </c>
      <c r="K298" s="49">
        <f>SUM('Therapy data entry'!I300:XFD300)</f>
        <v>0</v>
      </c>
      <c r="L298" s="51" t="e">
        <f t="shared" ref="L298" si="668">IF(AND((E298="Yes"),NOT(F298=""),G298="Yes",Q298="", R298=""),"Yes",IF(AND((E298="No"),F298="",Q298="", R298=""),"Yes","No because "))</f>
        <v>#VALUE!</v>
      </c>
      <c r="M298" s="33" t="e">
        <f t="shared" ref="M298" si="669">DAY(C295)&amp;"/"&amp;MONTH(C295)&amp;"/"&amp;YEAR(C295)</f>
        <v>#VALUE!</v>
      </c>
      <c r="N298" s="34" t="str">
        <f t="shared" ref="N298" si="670">IF(F298="","",F298-M298+1)</f>
        <v/>
      </c>
      <c r="O298" s="49" t="e">
        <f t="shared" ref="O298" si="671">IF(NOT(R298=""),R298,IF(NOT(Q298=""),Q298,IF(NOT(G298="Yes"),"Days therapy received outside therapy timeframe",IF(NOT(OR(E298="Yes",E298="No")),"Data not entered yet",""))))</f>
        <v>#VALUE!</v>
      </c>
      <c r="P298" s="52"/>
      <c r="Q298" s="107" t="e">
        <f>IF(N298&lt;H298,"Too many therapy days entered",
IF(IFERROR(MAX(_xlfn._xlws.FILTER('Therapy data entry'!$I$6:$CV$6,_xlfn.BYCOL('Therapy data entry'!I298:CV300,_xlfn.LAMBDA(_xlpm.col,MAX(_xlpm.col)&gt;0)))),0)&gt;F298,
"Therapy entered after discharge date",
IF(IFERROR(MIN(_xlfn._xlws.FILTER('Therapy data entry'!$I$6:$CV$6,_xlfn.BYCOL('Therapy data entry'!I298:CV300,_xlfn.LAMBDA(_xlpm.col,MAX(_xlpm.col)&gt;0)))),"")&lt; VALUE(M298),
"Therapy cannot be entered before admission date",
""
)
))</f>
        <v>#VALUE!</v>
      </c>
      <c r="R298" s="53" t="str">
        <f t="shared" ref="R298" si="672">IF(AND((OR(E298="",E298="No")),F298="",H298=0,I298=0),"", IF(AND(E298="Yes",NOT(F298="")),"","Eligibility for therapy and therapy days/end date not consistent"))</f>
        <v/>
      </c>
      <c r="S298" s="46">
        <f>'Therapy data entry'!$I$6</f>
        <v>45566</v>
      </c>
      <c r="T298" s="109" t="str">
        <f>IF(OR(H298=0,F298=""),"", IFERROR(MATCH(9.99999999999999E+307, 'Therapy data entry'!I298:CV300, 1) - 1, ""))</f>
        <v/>
      </c>
      <c r="U298" s="37" t="str">
        <f t="shared" ref="U298" si="673">IF(T298="","",S298+T298)</f>
        <v/>
      </c>
      <c r="V298" s="36" t="str">
        <f t="shared" ref="V298" si="674">IF(U298="","",IF(U298&gt;F298,"Date therapy given outside therapy timeframe",""))</f>
        <v/>
      </c>
      <c r="W298" s="56" t="str">
        <f>IF('Therapy data entry'!AK298="","",'Therapy data entry'!AK298)</f>
        <v/>
      </c>
    </row>
    <row r="299" spans="1:23" ht="17.25" hidden="1" thickBot="1" x14ac:dyDescent="0.35">
      <c r="A299" s="227"/>
      <c r="B299" s="44"/>
      <c r="C299" s="230"/>
      <c r="D299" s="49"/>
      <c r="E299" s="72"/>
      <c r="F299" s="77"/>
      <c r="G299" s="75"/>
      <c r="H299" s="49" cm="1">
        <f t="array" ref="H299">SUM(--(_xlfn.BYCOL('Therapy data entry'!I299:CV301, _xlfn.LAMBDA(_xlpm.col, MAX(_xlpm.col) &gt; 0))))</f>
        <v>0</v>
      </c>
      <c r="I299" s="49">
        <f>SUM('Therapy data entry'!I299:CV301)</f>
        <v>0</v>
      </c>
      <c r="J299" s="49"/>
      <c r="K299" s="49"/>
      <c r="L299" s="51"/>
      <c r="M299" s="50"/>
      <c r="N299" s="34"/>
      <c r="O299" s="49"/>
      <c r="P299" s="52"/>
      <c r="Q299" s="107" t="str">
        <f>IF(N299&lt;H299,"Too many therapy days entered",
IF(IFERROR(MAX(_xlfn._xlws.FILTER('Therapy data entry'!$I$6:$CV$6,_xlfn.BYCOL('Therapy data entry'!I299:CV301,_xlfn.LAMBDA(_xlpm.col,MAX(_xlpm.col)&gt;0)))),0)&gt;F299,
"Therapy entered after discharge date",
IF(IFERROR(MIN(_xlfn._xlws.FILTER('Therapy data entry'!$I$6:$CV$6,_xlfn.BYCOL('Therapy data entry'!I299:CV301,_xlfn.LAMBDA(_xlpm.col,MAX(_xlpm.col)&gt;0)))),"")&lt; VALUE(M299),
"Therapy cannot be entered before admission date",
""
)
))</f>
        <v/>
      </c>
      <c r="R299" s="36"/>
      <c r="S299" s="46"/>
      <c r="T299" s="109" t="str">
        <f>IF(OR(H299=0,F299=""),"", IFERROR(MATCH(9.99999999999999E+307, 'Therapy data entry'!I299:CV301, 1) - 1, ""))</f>
        <v/>
      </c>
      <c r="U299" s="37"/>
      <c r="V299" s="36"/>
      <c r="W299" s="56"/>
    </row>
    <row r="300" spans="1:23" ht="17.25" hidden="1" thickBot="1" x14ac:dyDescent="0.35">
      <c r="A300" s="227"/>
      <c r="B300" s="44"/>
      <c r="C300" s="230"/>
      <c r="D300" s="49"/>
      <c r="E300" s="72"/>
      <c r="F300" s="77"/>
      <c r="G300" s="75"/>
      <c r="H300" s="49" cm="1">
        <f t="array" ref="H300">SUM(--(_xlfn.BYCOL('Therapy data entry'!I300:CV302, _xlfn.LAMBDA(_xlpm.col, MAX(_xlpm.col) &gt; 0))))</f>
        <v>0</v>
      </c>
      <c r="I300" s="49">
        <f>SUM('Therapy data entry'!I300:CV302)</f>
        <v>0</v>
      </c>
      <c r="J300" s="49"/>
      <c r="K300" s="49"/>
      <c r="L300" s="51"/>
      <c r="M300" s="50"/>
      <c r="N300" s="34"/>
      <c r="O300" s="49"/>
      <c r="P300" s="52"/>
      <c r="Q300" s="107" t="str">
        <f>IF(N300&lt;H300,"Too many therapy days entered",
IF(IFERROR(MAX(_xlfn._xlws.FILTER('Therapy data entry'!$I$6:$CV$6,_xlfn.BYCOL('Therapy data entry'!I300:CV302,_xlfn.LAMBDA(_xlpm.col,MAX(_xlpm.col)&gt;0)))),0)&gt;F300,
"Therapy entered after discharge date",
IF(IFERROR(MIN(_xlfn._xlws.FILTER('Therapy data entry'!$I$6:$CV$6,_xlfn.BYCOL('Therapy data entry'!I300:CV302,_xlfn.LAMBDA(_xlpm.col,MAX(_xlpm.col)&gt;0)))),"")&lt; VALUE(M300),
"Therapy cannot be entered before admission date",
""
)
))</f>
        <v/>
      </c>
      <c r="R300" s="36"/>
      <c r="S300" s="46"/>
      <c r="T300" s="109" t="str">
        <f>IF(OR(H300=0,F300=""),"", IFERROR(MATCH(9.99999999999999E+307, 'Therapy data entry'!I300:CV302, 1) - 1, ""))</f>
        <v/>
      </c>
      <c r="U300" s="37"/>
      <c r="V300" s="36"/>
      <c r="W300" s="56"/>
    </row>
    <row r="301" spans="1:23" ht="17.25" thickBot="1" x14ac:dyDescent="0.35">
      <c r="A301" s="227"/>
      <c r="B301" s="31" t="s">
        <v>21</v>
      </c>
      <c r="C301" s="230"/>
      <c r="D301" s="38" t="s">
        <v>53</v>
      </c>
      <c r="E301" s="73" t="str">
        <f>IF('Therapy data entry'!G301="","",'Therapy data entry'!G301)</f>
        <v>No</v>
      </c>
      <c r="F301" s="78" t="str">
        <f>IF((E301="Yes"),'Therapy data entry'!E295,"")</f>
        <v/>
      </c>
      <c r="G301" s="76" t="str">
        <f t="shared" ref="G301" si="675">IF(V301="","Yes","No")</f>
        <v>Yes</v>
      </c>
      <c r="H301" s="38" cm="1">
        <f t="array" ref="H301">SUM(--(_xlfn.BYCOL('Therapy data entry'!I301:CV303, _xlfn.LAMBDA(_xlpm.col, MAX(_xlpm.col) &gt; 0))))</f>
        <v>0</v>
      </c>
      <c r="I301" s="38">
        <f>SUM('Therapy data entry'!I301:CV303)</f>
        <v>0</v>
      </c>
      <c r="J301" s="38">
        <f>SUM('Therapy data entry'!I302:XFD302)</f>
        <v>0</v>
      </c>
      <c r="K301" s="38">
        <f>SUM('Therapy data entry'!I303:XFD303)</f>
        <v>0</v>
      </c>
      <c r="L301" s="69" t="e">
        <f t="shared" ref="L301" si="676">IF(AND((E301="Yes"),NOT(F301=""),G301="Yes",Q301="", R301=""),"Yes",IF(AND((E301="No"),F301="",Q301="", R301=""),"Yes","No because "))</f>
        <v>#VALUE!</v>
      </c>
      <c r="M301" s="33" t="e">
        <f t="shared" ref="M301" si="677">DAY(C295)&amp;"/"&amp;MONTH(C295)&amp;"/"&amp;YEAR(C295)</f>
        <v>#VALUE!</v>
      </c>
      <c r="N301" s="34" t="str">
        <f t="shared" ref="N301" si="678">IF(F301="","",F301-M301+1)</f>
        <v/>
      </c>
      <c r="O301" s="38" t="e">
        <f t="shared" ref="O301" si="679">IF(NOT(R301=""),R301,IF(NOT(Q301=""),Q301,IF(NOT(G301="Yes"),"Days therapy received outside therapy timeframe",IF(NOT(OR(E301="Yes",E301="No")),"Data not entered yet",""))))</f>
        <v>#VALUE!</v>
      </c>
      <c r="P301" s="39"/>
      <c r="Q301" s="107" t="e">
        <f>IF(N301&lt;H301,"Too many therapy days entered",
IF(IFERROR(MAX(_xlfn._xlws.FILTER('Therapy data entry'!$I$6:$CV$6,_xlfn.BYCOL('Therapy data entry'!I301:CV303,_xlfn.LAMBDA(_xlpm.col,MAX(_xlpm.col)&gt;0)))),0)&gt;F301,
"Therapy entered after discharge date",
IF(IFERROR(MIN(_xlfn._xlws.FILTER('Therapy data entry'!$I$6:$CV$6,_xlfn.BYCOL('Therapy data entry'!I301:CV303,_xlfn.LAMBDA(_xlpm.col,MAX(_xlpm.col)&gt;0)))),"")&lt; VALUE(M301),
"Therapy cannot be entered before admission date",
""
)
))</f>
        <v>#VALUE!</v>
      </c>
      <c r="R301" s="36" t="str">
        <f t="shared" ref="R301" si="680">IF(AND((OR(E301="",E301="No")),F301="",H301=0,I301=0),"", IF(AND(E301="Yes",NOT(F301="")),"","Eligibility for therapy and therapy days/end date not consistent"))</f>
        <v/>
      </c>
      <c r="S301" s="46">
        <f>'Therapy data entry'!$I$6</f>
        <v>45566</v>
      </c>
      <c r="T301" s="109" t="str">
        <f>IF(OR(H301=0,F301=""),"", IFERROR(MATCH(9.99999999999999E+307, 'Therapy data entry'!I301:CV303, 1) - 1, ""))</f>
        <v/>
      </c>
      <c r="U301" s="37" t="str">
        <f t="shared" ref="U301" si="681">IF(T301="","",S301+T301)</f>
        <v/>
      </c>
      <c r="V301" s="36" t="str">
        <f t="shared" ref="V301" si="682">IF(U301="","",IF(U301&gt;F301,"Date therapy given outside therapy timeframe",""))</f>
        <v/>
      </c>
      <c r="W301" s="57" t="str">
        <f>IF('Therapy data entry'!AK301="","",'Therapy data entry'!AK301)</f>
        <v/>
      </c>
    </row>
    <row r="302" spans="1:23" ht="17.25" hidden="1" thickBot="1" x14ac:dyDescent="0.35">
      <c r="A302" s="227"/>
      <c r="B302" s="31"/>
      <c r="C302" s="230"/>
      <c r="D302" s="38"/>
      <c r="E302" s="73"/>
      <c r="F302" s="78"/>
      <c r="G302" s="76"/>
      <c r="H302" s="38" cm="1">
        <f t="array" ref="H302">SUM(--(_xlfn.BYCOL('Therapy data entry'!I302:CV304, _xlfn.LAMBDA(_xlpm.col, MAX(_xlpm.col) &gt; 0))))</f>
        <v>0</v>
      </c>
      <c r="I302" s="38">
        <f>SUM('Therapy data entry'!I302:CV304)</f>
        <v>0</v>
      </c>
      <c r="J302" s="38"/>
      <c r="K302" s="38"/>
      <c r="L302" s="69"/>
      <c r="M302" s="33"/>
      <c r="N302" s="34"/>
      <c r="O302" s="38"/>
      <c r="P302" s="39"/>
      <c r="Q302" s="107" t="str">
        <f>IF(N302&lt;H302,"Too many therapy days entered",
IF(IFERROR(MAX(_xlfn._xlws.FILTER('Therapy data entry'!$I$6:$CV$6,_xlfn.BYCOL('Therapy data entry'!I302:CV304,_xlfn.LAMBDA(_xlpm.col,MAX(_xlpm.col)&gt;0)))),0)&gt;F302,
"Therapy entered after discharge date",
IF(IFERROR(MIN(_xlfn._xlws.FILTER('Therapy data entry'!$I$6:$CV$6,_xlfn.BYCOL('Therapy data entry'!I302:CV304,_xlfn.LAMBDA(_xlpm.col,MAX(_xlpm.col)&gt;0)))),"")&lt; VALUE(M302),
"Therapy cannot be entered before admission date",
""
)
))</f>
        <v/>
      </c>
      <c r="R302" s="36"/>
      <c r="S302" s="46"/>
      <c r="T302" s="109" t="str">
        <f>IF(OR(H302=0,F302=""),"", IFERROR(MATCH(9.99999999999999E+307, 'Therapy data entry'!I302:CV304, 1) - 1, ""))</f>
        <v/>
      </c>
      <c r="U302" s="37"/>
      <c r="V302" s="36"/>
      <c r="W302" s="57"/>
    </row>
    <row r="303" spans="1:23" ht="17.25" hidden="1" thickBot="1" x14ac:dyDescent="0.35">
      <c r="A303" s="227"/>
      <c r="B303" s="31"/>
      <c r="C303" s="230"/>
      <c r="D303" s="38"/>
      <c r="E303" s="73"/>
      <c r="F303" s="78"/>
      <c r="G303" s="76"/>
      <c r="H303" s="38" cm="1">
        <f t="array" ref="H303">SUM(--(_xlfn.BYCOL('Therapy data entry'!I303:CV305, _xlfn.LAMBDA(_xlpm.col, MAX(_xlpm.col) &gt; 0))))</f>
        <v>0</v>
      </c>
      <c r="I303" s="38">
        <f>SUM('Therapy data entry'!I303:CV305)</f>
        <v>0</v>
      </c>
      <c r="J303" s="38"/>
      <c r="K303" s="38"/>
      <c r="L303" s="69"/>
      <c r="M303" s="33"/>
      <c r="N303" s="34"/>
      <c r="O303" s="38"/>
      <c r="P303" s="39"/>
      <c r="Q303" s="107" t="str">
        <f>IF(N303&lt;H303,"Too many therapy days entered",
IF(IFERROR(MAX(_xlfn._xlws.FILTER('Therapy data entry'!$I$6:$CV$6,_xlfn.BYCOL('Therapy data entry'!I303:CV305,_xlfn.LAMBDA(_xlpm.col,MAX(_xlpm.col)&gt;0)))),0)&gt;F303,
"Therapy entered after discharge date",
IF(IFERROR(MIN(_xlfn._xlws.FILTER('Therapy data entry'!$I$6:$CV$6,_xlfn.BYCOL('Therapy data entry'!I303:CV305,_xlfn.LAMBDA(_xlpm.col,MAX(_xlpm.col)&gt;0)))),"")&lt; VALUE(M303),
"Therapy cannot be entered before admission date",
""
)
))</f>
        <v/>
      </c>
      <c r="R303" s="36"/>
      <c r="S303" s="46"/>
      <c r="T303" s="109" t="str">
        <f>IF(OR(H303=0,F303=""),"", IFERROR(MATCH(9.99999999999999E+307, 'Therapy data entry'!I303:CV305, 1) - 1, ""))</f>
        <v/>
      </c>
      <c r="U303" s="37"/>
      <c r="V303" s="36"/>
      <c r="W303" s="57"/>
    </row>
    <row r="304" spans="1:23" ht="17.25" thickBot="1" x14ac:dyDescent="0.35">
      <c r="A304" s="227"/>
      <c r="B304" s="135" t="str">
        <f>IF('Therapy data entry'!B298="","",'Therapy data entry'!B298)</f>
        <v/>
      </c>
      <c r="C304" s="230"/>
      <c r="D304" s="152" t="s">
        <v>54</v>
      </c>
      <c r="E304" s="152" t="str">
        <f>IF('Therapy data entry'!G304="","",'Therapy data entry'!G304)</f>
        <v>No</v>
      </c>
      <c r="F304" s="153" t="str">
        <f>IF((E304="Yes"),'Therapy data entry'!E295,"")</f>
        <v/>
      </c>
      <c r="G304" s="154" t="str">
        <f t="shared" ref="G304" si="683">IF(V304="","Yes","No")</f>
        <v>Yes</v>
      </c>
      <c r="H304" s="70" cm="1">
        <f t="array" ref="H304">SUM(--(_xlfn.BYCOL('Therapy data entry'!I304:CV306, _xlfn.LAMBDA(_xlpm.col, MAX(_xlpm.col) &gt; 0))))</f>
        <v>0</v>
      </c>
      <c r="I304" s="70">
        <f>SUM('Therapy data entry'!I304:CV306)</f>
        <v>0</v>
      </c>
      <c r="J304" s="152">
        <f>SUM('Therapy data entry'!I305:XFD305)</f>
        <v>0</v>
      </c>
      <c r="K304" s="152">
        <f>SUM('Therapy data entry'!I306:XFD306)</f>
        <v>0</v>
      </c>
      <c r="L304" s="155" t="e">
        <f t="shared" ref="L304" si="684">IF(AND((E304="Yes"),NOT(F304=""),G304="Yes",Q304="", R304=""),"Yes",IF(AND((E304="No"),F304="",Q304="", R304=""),"Yes","No because "))</f>
        <v>#VALUE!</v>
      </c>
      <c r="M304" s="156" t="e">
        <f t="shared" ref="M304" si="685">DAY(C295)&amp;"/"&amp;MONTH(C295)&amp;"/"&amp;YEAR(C295)</f>
        <v>#VALUE!</v>
      </c>
      <c r="N304" s="157" t="str">
        <f t="shared" ref="N304" si="686">IF(F304="","",F304-M304+1)</f>
        <v/>
      </c>
      <c r="O304" s="158" t="e">
        <f t="shared" ref="O304" si="687">IF(NOT(R304=""),R304,IF(NOT(Q304=""),Q304,IF(NOT(G304="Yes"),"Days therapy received outside therapy timeframe",IF(NOT(OR(E304="Yes",E304="No")),"Data not entered yet",""))))</f>
        <v>#VALUE!</v>
      </c>
      <c r="P304" s="164"/>
      <c r="Q304" s="107" t="e">
        <f>IF(N304&lt;H304,"Too many therapy days entered",
IF(IFERROR(MAX(_xlfn._xlws.FILTER('Therapy data entry'!$I$6:$CV$6,_xlfn.BYCOL('Therapy data entry'!I304:CV306,_xlfn.LAMBDA(_xlpm.col,MAX(_xlpm.col)&gt;0)))),0)&gt;F304,
"Therapy entered after discharge date",
IF(IFERROR(MIN(_xlfn._xlws.FILTER('Therapy data entry'!$I$6:$CV$6,_xlfn.BYCOL('Therapy data entry'!I304:CV306,_xlfn.LAMBDA(_xlpm.col,MAX(_xlpm.col)&gt;0)))),"")&lt; VALUE(M304),
"Therapy cannot be entered before admission date",
""
)
))</f>
        <v>#VALUE!</v>
      </c>
      <c r="R304" s="159" t="str">
        <f t="shared" ref="R304" si="688">IF(AND((OR(E304="",E304="No")),F304="",H304=0,I304=0),"", IF(AND(E304="Yes",NOT(F304="")),"","Eligibility for therapy and therapy days/end date not consistent"))</f>
        <v/>
      </c>
      <c r="S304" s="160">
        <f>'Therapy data entry'!$I$6</f>
        <v>45566</v>
      </c>
      <c r="T304" s="109" t="str">
        <f>IF(OR(H304=0,F304=""),"", IFERROR(MATCH(9.99999999999999E+307, 'Therapy data entry'!I304:CV306, 1) - 1, ""))</f>
        <v/>
      </c>
      <c r="U304" s="159" t="str">
        <f t="shared" ref="U304" si="689">IF(T304="","",S304+T304)</f>
        <v/>
      </c>
      <c r="V304" s="159" t="str">
        <f t="shared" ref="V304" si="690">IF(U304="","",IF(U304&gt;F304,"Date therapy given outside therapy timeframe",""))</f>
        <v/>
      </c>
      <c r="W304" s="161"/>
    </row>
    <row r="305" spans="1:23" ht="17.25" hidden="1" thickBot="1" x14ac:dyDescent="0.35">
      <c r="A305" s="227"/>
      <c r="B305" s="151"/>
      <c r="C305" s="230"/>
      <c r="D305" s="145"/>
      <c r="E305" s="145"/>
      <c r="F305" s="146"/>
      <c r="G305" s="147"/>
      <c r="H305" s="181" cm="1">
        <f t="array" ref="H305">SUM(--(_xlfn.BYCOL('Therapy data entry'!I305:CV307, _xlfn.LAMBDA(_xlpm.col, MAX(_xlpm.col) &gt; 0))))</f>
        <v>0</v>
      </c>
      <c r="I305" s="181">
        <f>SUM('Therapy data entry'!I305:CV307)</f>
        <v>0</v>
      </c>
      <c r="J305" s="145"/>
      <c r="K305" s="145"/>
      <c r="L305" s="148"/>
      <c r="M305" s="149"/>
      <c r="N305" s="34"/>
      <c r="O305" s="150"/>
      <c r="P305" s="148"/>
      <c r="Q305" s="107" t="str">
        <f>IF(N305&lt;H305,"Too many therapy days entered",
IF(IFERROR(MAX(_xlfn._xlws.FILTER('Therapy data entry'!$I$6:$CV$6,_xlfn.BYCOL('Therapy data entry'!I305:CV307,_xlfn.LAMBDA(_xlpm.col,MAX(_xlpm.col)&gt;0)))),0)&gt;F305,
"Therapy entered after discharge date",
IF(IFERROR(MIN(_xlfn._xlws.FILTER('Therapy data entry'!$I$6:$CV$6,_xlfn.BYCOL('Therapy data entry'!I305:CV307,_xlfn.LAMBDA(_xlpm.col,MAX(_xlpm.col)&gt;0)))),"")&lt; VALUE(M305),
"Therapy cannot be entered before admission date",
""
)
))</f>
        <v/>
      </c>
      <c r="R305" s="53"/>
      <c r="S305" s="46"/>
      <c r="T305" s="109" t="str">
        <f>IF(OR(H305=0,F305=""),"", IFERROR(MATCH(9.99999999999999E+307, 'Therapy data entry'!I305:CV307, 1) - 1, ""))</f>
        <v/>
      </c>
      <c r="U305" s="53"/>
      <c r="V305" s="53"/>
      <c r="W305" s="163"/>
    </row>
    <row r="306" spans="1:23" ht="17.25" hidden="1" thickBot="1" x14ac:dyDescent="0.35">
      <c r="A306" s="228"/>
      <c r="B306" s="162"/>
      <c r="C306" s="231"/>
      <c r="D306" s="65"/>
      <c r="E306" s="65"/>
      <c r="F306" s="79"/>
      <c r="G306" s="112"/>
      <c r="H306" s="70" cm="1">
        <f t="array" ref="H306">SUM(--(_xlfn.BYCOL('Therapy data entry'!I306:CV308, _xlfn.LAMBDA(_xlpm.col, MAX(_xlpm.col) &gt; 0))))</f>
        <v>0</v>
      </c>
      <c r="I306" s="70">
        <f>SUM('Therapy data entry'!I306:CV308)</f>
        <v>0</v>
      </c>
      <c r="J306" s="65"/>
      <c r="K306" s="65"/>
      <c r="L306" s="67"/>
      <c r="M306" s="66"/>
      <c r="N306" s="58"/>
      <c r="O306" s="70"/>
      <c r="P306" s="67"/>
      <c r="Q306" s="107" t="str">
        <f>IF(N306&lt;H306,"Too many therapy days entered",
IF(IFERROR(MAX(_xlfn._xlws.FILTER('Therapy data entry'!$I$6:$CV$6,_xlfn.BYCOL('Therapy data entry'!I306:CV308,_xlfn.LAMBDA(_xlpm.col,MAX(_xlpm.col)&gt;0)))),0)&gt;F306,
"Therapy entered after discharge date",
IF(IFERROR(MIN(_xlfn._xlws.FILTER('Therapy data entry'!$I$6:$CV$6,_xlfn.BYCOL('Therapy data entry'!I306:CV308,_xlfn.LAMBDA(_xlpm.col,MAX(_xlpm.col)&gt;0)))),"")&lt; VALUE(M306),
"Therapy cannot be entered before admission date",
""
)
))</f>
        <v/>
      </c>
      <c r="R306" s="59"/>
      <c r="S306" s="60"/>
      <c r="T306" s="109" t="str">
        <f>IF(OR(H306=0,F306=""),"", IFERROR(MATCH(9.99999999999999E+307, 'Therapy data entry'!I306:CV308, 1) - 1, ""))</f>
        <v/>
      </c>
      <c r="U306" s="59"/>
      <c r="V306" s="59"/>
      <c r="W306" s="68"/>
    </row>
    <row r="307" spans="1:23" ht="17.25" thickBot="1" x14ac:dyDescent="0.35">
      <c r="A307" s="226" t="str">
        <f>IF(AND('Therapy data entry'!A307="",'Therapy data entry'!D307=""),"",IF(AND(NOT('Therapy data entry'!D307=""),'Therapy data entry'!A307=""),"SSNAP ID not entered",'Therapy data entry'!A307))</f>
        <v/>
      </c>
      <c r="B307" s="98" t="s">
        <v>17</v>
      </c>
      <c r="C307" s="229" t="str">
        <f>IF('Therapy data entry'!D307="","",'Therapy data entry'!D307)</f>
        <v/>
      </c>
      <c r="D307" s="99" t="s">
        <v>51</v>
      </c>
      <c r="E307" s="100" t="str">
        <f>IF('Therapy data entry'!G307="","",'Therapy data entry'!G307)</f>
        <v>No</v>
      </c>
      <c r="F307" s="101" t="str">
        <f>IF((E307="Yes"),'Therapy data entry'!E307,"")</f>
        <v/>
      </c>
      <c r="G307" s="102" t="str">
        <f t="shared" ref="G307" si="691">IF(V307="","Yes","No")</f>
        <v>Yes</v>
      </c>
      <c r="H307" s="32" cm="1">
        <f t="array" ref="H307">SUM(--(_xlfn.BYCOL('Therapy data entry'!I307:CV309, _xlfn.LAMBDA(_xlpm.col, MAX(_xlpm.col) &gt; 0))))</f>
        <v>0</v>
      </c>
      <c r="I307" s="32">
        <f>SUM('Therapy data entry'!I307:CV309)</f>
        <v>0</v>
      </c>
      <c r="J307" s="99">
        <f>SUM('Therapy data entry'!I308:XFD308)</f>
        <v>0</v>
      </c>
      <c r="K307" s="99">
        <f>SUM('Therapy data entry'!I309:XFD309)</f>
        <v>0</v>
      </c>
      <c r="L307" s="103" t="e">
        <f t="shared" ref="L307" si="692">IF(AND((E307="Yes"),NOT(F307=""),G307="Yes",Q307="", R307=""),"Yes",IF(AND((E307="No"),F307="",Q307="", R307=""),"Yes","No because "))</f>
        <v>#VALUE!</v>
      </c>
      <c r="M307" s="104" t="e">
        <f t="shared" ref="M307" si="693">DAY(C307)&amp;"/"&amp;MONTH(C307)&amp;"/"&amp;YEAR(C307)</f>
        <v>#VALUE!</v>
      </c>
      <c r="N307" s="105" t="str">
        <f t="shared" ref="N307" si="694">IF(F307="","",F307-M307+1)</f>
        <v/>
      </c>
      <c r="O307" s="99" t="e">
        <f t="shared" ref="O307" si="695">IF(NOT(R307=""),R307,IF(NOT(Q307=""),Q307,IF(NOT(G307="Yes"),"Days therapy received outside therapy timeframe",IF(NOT(OR(E307="Yes",E307="No")),"Data not entered yet",""))))</f>
        <v>#VALUE!</v>
      </c>
      <c r="P307" s="106"/>
      <c r="Q307" s="107" t="e">
        <f>IF(N307&lt;H307,"Too many therapy days entered",
IF(IFERROR(MAX(_xlfn._xlws.FILTER('Therapy data entry'!$I$6:$CV$6,_xlfn.BYCOL('Therapy data entry'!I307:CV309,_xlfn.LAMBDA(_xlpm.col,MAX(_xlpm.col)&gt;0)))),0)&gt;F307,
"Therapy entered after discharge date",
IF(IFERROR(MIN(_xlfn._xlws.FILTER('Therapy data entry'!$I$6:$CV$6,_xlfn.BYCOL('Therapy data entry'!I307:CV309,_xlfn.LAMBDA(_xlpm.col,MAX(_xlpm.col)&gt;0)))),"")&lt; VALUE(M307),
"Therapy cannot be entered before admission date",
""
)
))</f>
        <v>#VALUE!</v>
      </c>
      <c r="R307" s="107" t="str">
        <f t="shared" ref="R307" si="696">IF(AND((OR(E307="",E307="No")),F307="",H307=0,I307=0),"", IF(AND(E307="Yes",NOT(F307="")),"","Eligibility for therapy and therapy days/end date not consistent"))</f>
        <v/>
      </c>
      <c r="S307" s="108">
        <f>'Therapy data entry'!$I$6</f>
        <v>45566</v>
      </c>
      <c r="T307" s="109" t="str">
        <f>IF(OR(H307=0,F307=""),"", IFERROR(MATCH(9.99999999999999E+307, 'Therapy data entry'!I307:CV309, 1) - 1, ""))</f>
        <v/>
      </c>
      <c r="U307" s="110" t="str">
        <f t="shared" ref="U307" si="697">IF(T307="","",S307+T307)</f>
        <v/>
      </c>
      <c r="V307" s="107" t="str">
        <f t="shared" ref="V307" si="698">IF(U307="","",IF(U307&gt;F307,"Date therapy given outside therapy timeframe",""))</f>
        <v/>
      </c>
      <c r="W307" s="111" t="str">
        <f>IF('Therapy data entry'!AK307="","",'Therapy data entry'!AK307)</f>
        <v/>
      </c>
    </row>
    <row r="308" spans="1:23" ht="17.25" hidden="1" thickBot="1" x14ac:dyDescent="0.35">
      <c r="A308" s="227"/>
      <c r="B308" s="31"/>
      <c r="C308" s="230"/>
      <c r="D308" s="32"/>
      <c r="E308" s="71"/>
      <c r="F308" s="45"/>
      <c r="G308" s="74"/>
      <c r="H308" s="32" cm="1">
        <f t="array" ref="H308">SUM(--(_xlfn.BYCOL('Therapy data entry'!I308:CV310, _xlfn.LAMBDA(_xlpm.col, MAX(_xlpm.col) &gt; 0))))</f>
        <v>0</v>
      </c>
      <c r="I308" s="32">
        <f>SUM('Therapy data entry'!I308:CV310)</f>
        <v>0</v>
      </c>
      <c r="J308" s="32"/>
      <c r="K308" s="32"/>
      <c r="L308" s="47"/>
      <c r="M308" s="33"/>
      <c r="N308" s="34"/>
      <c r="O308" s="32"/>
      <c r="P308" s="35"/>
      <c r="Q308" s="107" t="str">
        <f>IF(N308&lt;H308,"Too many therapy days entered",
IF(IFERROR(MAX(_xlfn._xlws.FILTER('Therapy data entry'!$I$6:$CV$6,_xlfn.BYCOL('Therapy data entry'!I308:CV310,_xlfn.LAMBDA(_xlpm.col,MAX(_xlpm.col)&gt;0)))),0)&gt;F308,
"Therapy entered after discharge date",
IF(IFERROR(MIN(_xlfn._xlws.FILTER('Therapy data entry'!$I$6:$CV$6,_xlfn.BYCOL('Therapy data entry'!I308:CV310,_xlfn.LAMBDA(_xlpm.col,MAX(_xlpm.col)&gt;0)))),"")&lt; VALUE(M308),
"Therapy cannot be entered before admission date",
""
)
))</f>
        <v/>
      </c>
      <c r="R308" s="36"/>
      <c r="S308" s="46"/>
      <c r="T308" s="109" t="str">
        <f>IF(OR(H308=0,F308=""),"", IFERROR(MATCH(9.99999999999999E+307, 'Therapy data entry'!I308:CV310, 1) - 1, ""))</f>
        <v/>
      </c>
      <c r="U308" s="37"/>
      <c r="V308" s="36"/>
      <c r="W308" s="55"/>
    </row>
    <row r="309" spans="1:23" ht="17.25" hidden="1" thickBot="1" x14ac:dyDescent="0.35">
      <c r="A309" s="227"/>
      <c r="B309" s="31"/>
      <c r="C309" s="230"/>
      <c r="D309" s="32"/>
      <c r="E309" s="71"/>
      <c r="F309" s="45"/>
      <c r="G309" s="74"/>
      <c r="H309" s="32" cm="1">
        <f t="array" ref="H309">SUM(--(_xlfn.BYCOL('Therapy data entry'!I309:CV311, _xlfn.LAMBDA(_xlpm.col, MAX(_xlpm.col) &gt; 0))))</f>
        <v>0</v>
      </c>
      <c r="I309" s="32">
        <f>SUM('Therapy data entry'!I309:CV311)</f>
        <v>0</v>
      </c>
      <c r="J309" s="32"/>
      <c r="K309" s="32"/>
      <c r="L309" s="47"/>
      <c r="M309" s="33"/>
      <c r="N309" s="34"/>
      <c r="O309" s="32"/>
      <c r="P309" s="35"/>
      <c r="Q309" s="107" t="str">
        <f>IF(N309&lt;H309,"Too many therapy days entered",
IF(IFERROR(MAX(_xlfn._xlws.FILTER('Therapy data entry'!$I$6:$CV$6,_xlfn.BYCOL('Therapy data entry'!I309:CV311,_xlfn.LAMBDA(_xlpm.col,MAX(_xlpm.col)&gt;0)))),0)&gt;F309,
"Therapy entered after discharge date",
IF(IFERROR(MIN(_xlfn._xlws.FILTER('Therapy data entry'!$I$6:$CV$6,_xlfn.BYCOL('Therapy data entry'!I309:CV311,_xlfn.LAMBDA(_xlpm.col,MAX(_xlpm.col)&gt;0)))),"")&lt; VALUE(M309),
"Therapy cannot be entered before admission date",
""
)
))</f>
        <v/>
      </c>
      <c r="R309" s="36"/>
      <c r="S309" s="46"/>
      <c r="T309" s="109" t="str">
        <f>IF(OR(H309=0,F309=""),"", IFERROR(MATCH(9.99999999999999E+307, 'Therapy data entry'!I309:CV311, 1) - 1, ""))</f>
        <v/>
      </c>
      <c r="U309" s="37"/>
      <c r="V309" s="36"/>
      <c r="W309" s="55"/>
    </row>
    <row r="310" spans="1:23" ht="17.25" thickBot="1" x14ac:dyDescent="0.35">
      <c r="A310" s="227"/>
      <c r="B310" s="54" t="str">
        <f>IF('Therapy data entry'!B308="","",'Therapy data entry'!B308)</f>
        <v/>
      </c>
      <c r="C310" s="230"/>
      <c r="D310" s="49" t="s">
        <v>52</v>
      </c>
      <c r="E310" s="72" t="str">
        <f>IF('Therapy data entry'!G310="","",'Therapy data entry'!G310)</f>
        <v>No</v>
      </c>
      <c r="F310" s="77" t="str">
        <f>IF((E310="Yes"),'Therapy data entry'!E307,"")</f>
        <v/>
      </c>
      <c r="G310" s="75" t="str">
        <f t="shared" ref="G310" si="699">IF(V310="","Yes","No")</f>
        <v>Yes</v>
      </c>
      <c r="H310" s="49" cm="1">
        <f t="array" ref="H310">SUM(--(_xlfn.BYCOL('Therapy data entry'!I310:CV312, _xlfn.LAMBDA(_xlpm.col, MAX(_xlpm.col) &gt; 0))))</f>
        <v>0</v>
      </c>
      <c r="I310" s="49">
        <f>SUM('Therapy data entry'!I310:CV312)</f>
        <v>0</v>
      </c>
      <c r="J310" s="49">
        <f>SUM('Therapy data entry'!I311:XFD311)</f>
        <v>0</v>
      </c>
      <c r="K310" s="49">
        <f>SUM('Therapy data entry'!I312:XFD312)</f>
        <v>0</v>
      </c>
      <c r="L310" s="51" t="e">
        <f t="shared" ref="L310" si="700">IF(AND((E310="Yes"),NOT(F310=""),G310="Yes",Q310="", R310=""),"Yes",IF(AND((E310="No"),F310="",Q310="", R310=""),"Yes","No because "))</f>
        <v>#VALUE!</v>
      </c>
      <c r="M310" s="33" t="e">
        <f t="shared" ref="M310" si="701">DAY(C307)&amp;"/"&amp;MONTH(C307)&amp;"/"&amp;YEAR(C307)</f>
        <v>#VALUE!</v>
      </c>
      <c r="N310" s="34" t="str">
        <f t="shared" ref="N310" si="702">IF(F310="","",F310-M310+1)</f>
        <v/>
      </c>
      <c r="O310" s="49" t="e">
        <f t="shared" ref="O310" si="703">IF(NOT(R310=""),R310,IF(NOT(Q310=""),Q310,IF(NOT(G310="Yes"),"Days therapy received outside therapy timeframe",IF(NOT(OR(E310="Yes",E310="No")),"Data not entered yet",""))))</f>
        <v>#VALUE!</v>
      </c>
      <c r="P310" s="52"/>
      <c r="Q310" s="107" t="e">
        <f>IF(N310&lt;H310,"Too many therapy days entered",
IF(IFERROR(MAX(_xlfn._xlws.FILTER('Therapy data entry'!$I$6:$CV$6,_xlfn.BYCOL('Therapy data entry'!I310:CV312,_xlfn.LAMBDA(_xlpm.col,MAX(_xlpm.col)&gt;0)))),0)&gt;F310,
"Therapy entered after discharge date",
IF(IFERROR(MIN(_xlfn._xlws.FILTER('Therapy data entry'!$I$6:$CV$6,_xlfn.BYCOL('Therapy data entry'!I310:CV312,_xlfn.LAMBDA(_xlpm.col,MAX(_xlpm.col)&gt;0)))),"")&lt; VALUE(M310),
"Therapy cannot be entered before admission date",
""
)
))</f>
        <v>#VALUE!</v>
      </c>
      <c r="R310" s="53" t="str">
        <f t="shared" ref="R310" si="704">IF(AND((OR(E310="",E310="No")),F310="",H310=0,I310=0),"", IF(AND(E310="Yes",NOT(F310="")),"","Eligibility for therapy and therapy days/end date not consistent"))</f>
        <v/>
      </c>
      <c r="S310" s="46">
        <f>'Therapy data entry'!$I$6</f>
        <v>45566</v>
      </c>
      <c r="T310" s="109" t="str">
        <f>IF(OR(H310=0,F310=""),"", IFERROR(MATCH(9.99999999999999E+307, 'Therapy data entry'!I310:CV312, 1) - 1, ""))</f>
        <v/>
      </c>
      <c r="U310" s="37" t="str">
        <f t="shared" ref="U310" si="705">IF(T310="","",S310+T310)</f>
        <v/>
      </c>
      <c r="V310" s="36" t="str">
        <f t="shared" ref="V310" si="706">IF(U310="","",IF(U310&gt;F310,"Date therapy given outside therapy timeframe",""))</f>
        <v/>
      </c>
      <c r="W310" s="56" t="str">
        <f>IF('Therapy data entry'!AK310="","",'Therapy data entry'!AK310)</f>
        <v/>
      </c>
    </row>
    <row r="311" spans="1:23" ht="17.25" hidden="1" thickBot="1" x14ac:dyDescent="0.35">
      <c r="A311" s="227"/>
      <c r="B311" s="44"/>
      <c r="C311" s="230"/>
      <c r="D311" s="49"/>
      <c r="E311" s="72"/>
      <c r="F311" s="77"/>
      <c r="G311" s="75"/>
      <c r="H311" s="49" cm="1">
        <f t="array" ref="H311">SUM(--(_xlfn.BYCOL('Therapy data entry'!I311:CV313, _xlfn.LAMBDA(_xlpm.col, MAX(_xlpm.col) &gt; 0))))</f>
        <v>0</v>
      </c>
      <c r="I311" s="49">
        <f>SUM('Therapy data entry'!I311:CV313)</f>
        <v>0</v>
      </c>
      <c r="J311" s="49"/>
      <c r="K311" s="49"/>
      <c r="L311" s="51"/>
      <c r="M311" s="50"/>
      <c r="N311" s="34"/>
      <c r="O311" s="49"/>
      <c r="P311" s="52"/>
      <c r="Q311" s="107" t="str">
        <f>IF(N311&lt;H311,"Too many therapy days entered",
IF(IFERROR(MAX(_xlfn._xlws.FILTER('Therapy data entry'!$I$6:$CV$6,_xlfn.BYCOL('Therapy data entry'!I311:CV313,_xlfn.LAMBDA(_xlpm.col,MAX(_xlpm.col)&gt;0)))),0)&gt;F311,
"Therapy entered after discharge date",
IF(IFERROR(MIN(_xlfn._xlws.FILTER('Therapy data entry'!$I$6:$CV$6,_xlfn.BYCOL('Therapy data entry'!I311:CV313,_xlfn.LAMBDA(_xlpm.col,MAX(_xlpm.col)&gt;0)))),"")&lt; VALUE(M311),
"Therapy cannot be entered before admission date",
""
)
))</f>
        <v/>
      </c>
      <c r="R311" s="36"/>
      <c r="S311" s="46"/>
      <c r="T311" s="109" t="str">
        <f>IF(OR(H311=0,F311=""),"", IFERROR(MATCH(9.99999999999999E+307, 'Therapy data entry'!I311:CV313, 1) - 1, ""))</f>
        <v/>
      </c>
      <c r="U311" s="37"/>
      <c r="V311" s="36"/>
      <c r="W311" s="56"/>
    </row>
    <row r="312" spans="1:23" ht="17.25" hidden="1" thickBot="1" x14ac:dyDescent="0.35">
      <c r="A312" s="227"/>
      <c r="B312" s="44"/>
      <c r="C312" s="230"/>
      <c r="D312" s="49"/>
      <c r="E312" s="72"/>
      <c r="F312" s="77"/>
      <c r="G312" s="75"/>
      <c r="H312" s="49" cm="1">
        <f t="array" ref="H312">SUM(--(_xlfn.BYCOL('Therapy data entry'!I312:CV314, _xlfn.LAMBDA(_xlpm.col, MAX(_xlpm.col) &gt; 0))))</f>
        <v>0</v>
      </c>
      <c r="I312" s="49">
        <f>SUM('Therapy data entry'!I312:CV314)</f>
        <v>0</v>
      </c>
      <c r="J312" s="49"/>
      <c r="K312" s="49"/>
      <c r="L312" s="51"/>
      <c r="M312" s="50"/>
      <c r="N312" s="34"/>
      <c r="O312" s="49"/>
      <c r="P312" s="52"/>
      <c r="Q312" s="107" t="str">
        <f>IF(N312&lt;H312,"Too many therapy days entered",
IF(IFERROR(MAX(_xlfn._xlws.FILTER('Therapy data entry'!$I$6:$CV$6,_xlfn.BYCOL('Therapy data entry'!I312:CV314,_xlfn.LAMBDA(_xlpm.col,MAX(_xlpm.col)&gt;0)))),0)&gt;F312,
"Therapy entered after discharge date",
IF(IFERROR(MIN(_xlfn._xlws.FILTER('Therapy data entry'!$I$6:$CV$6,_xlfn.BYCOL('Therapy data entry'!I312:CV314,_xlfn.LAMBDA(_xlpm.col,MAX(_xlpm.col)&gt;0)))),"")&lt; VALUE(M312),
"Therapy cannot be entered before admission date",
""
)
))</f>
        <v/>
      </c>
      <c r="R312" s="36"/>
      <c r="S312" s="46"/>
      <c r="T312" s="109" t="str">
        <f>IF(OR(H312=0,F312=""),"", IFERROR(MATCH(9.99999999999999E+307, 'Therapy data entry'!I312:CV314, 1) - 1, ""))</f>
        <v/>
      </c>
      <c r="U312" s="37"/>
      <c r="V312" s="36"/>
      <c r="W312" s="56"/>
    </row>
    <row r="313" spans="1:23" ht="17.25" thickBot="1" x14ac:dyDescent="0.35">
      <c r="A313" s="227"/>
      <c r="B313" s="31" t="s">
        <v>21</v>
      </c>
      <c r="C313" s="230"/>
      <c r="D313" s="38" t="s">
        <v>53</v>
      </c>
      <c r="E313" s="73" t="str">
        <f>IF('Therapy data entry'!G313="","",'Therapy data entry'!G313)</f>
        <v>No</v>
      </c>
      <c r="F313" s="78" t="str">
        <f>IF((E313="Yes"),'Therapy data entry'!E307,"")</f>
        <v/>
      </c>
      <c r="G313" s="76" t="str">
        <f t="shared" ref="G313" si="707">IF(V313="","Yes","No")</f>
        <v>Yes</v>
      </c>
      <c r="H313" s="38" cm="1">
        <f t="array" ref="H313">SUM(--(_xlfn.BYCOL('Therapy data entry'!I313:CV315, _xlfn.LAMBDA(_xlpm.col, MAX(_xlpm.col) &gt; 0))))</f>
        <v>0</v>
      </c>
      <c r="I313" s="38">
        <f>SUM('Therapy data entry'!I313:CV315)</f>
        <v>0</v>
      </c>
      <c r="J313" s="38">
        <f>SUM('Therapy data entry'!I314:XFD314)</f>
        <v>0</v>
      </c>
      <c r="K313" s="38">
        <f>SUM('Therapy data entry'!I315:XFD315)</f>
        <v>0</v>
      </c>
      <c r="L313" s="69" t="e">
        <f t="shared" ref="L313" si="708">IF(AND((E313="Yes"),NOT(F313=""),G313="Yes",Q313="", R313=""),"Yes",IF(AND((E313="No"),F313="",Q313="", R313=""),"Yes","No because "))</f>
        <v>#VALUE!</v>
      </c>
      <c r="M313" s="33" t="e">
        <f t="shared" ref="M313" si="709">DAY(C307)&amp;"/"&amp;MONTH(C307)&amp;"/"&amp;YEAR(C307)</f>
        <v>#VALUE!</v>
      </c>
      <c r="N313" s="34" t="str">
        <f t="shared" ref="N313" si="710">IF(F313="","",F313-M313+1)</f>
        <v/>
      </c>
      <c r="O313" s="38" t="e">
        <f t="shared" ref="O313" si="711">IF(NOT(R313=""),R313,IF(NOT(Q313=""),Q313,IF(NOT(G313="Yes"),"Days therapy received outside therapy timeframe",IF(NOT(OR(E313="Yes",E313="No")),"Data not entered yet",""))))</f>
        <v>#VALUE!</v>
      </c>
      <c r="P313" s="39"/>
      <c r="Q313" s="107" t="e">
        <f>IF(N313&lt;H313,"Too many therapy days entered",
IF(IFERROR(MAX(_xlfn._xlws.FILTER('Therapy data entry'!$I$6:$CV$6,_xlfn.BYCOL('Therapy data entry'!I313:CV315,_xlfn.LAMBDA(_xlpm.col,MAX(_xlpm.col)&gt;0)))),0)&gt;F313,
"Therapy entered after discharge date",
IF(IFERROR(MIN(_xlfn._xlws.FILTER('Therapy data entry'!$I$6:$CV$6,_xlfn.BYCOL('Therapy data entry'!I313:CV315,_xlfn.LAMBDA(_xlpm.col,MAX(_xlpm.col)&gt;0)))),"")&lt; VALUE(M313),
"Therapy cannot be entered before admission date",
""
)
))</f>
        <v>#VALUE!</v>
      </c>
      <c r="R313" s="36" t="str">
        <f t="shared" ref="R313" si="712">IF(AND((OR(E313="",E313="No")),F313="",H313=0,I313=0),"", IF(AND(E313="Yes",NOT(F313="")),"","Eligibility for therapy and therapy days/end date not consistent"))</f>
        <v/>
      </c>
      <c r="S313" s="46">
        <f>'Therapy data entry'!$I$6</f>
        <v>45566</v>
      </c>
      <c r="T313" s="109" t="str">
        <f>IF(OR(H313=0,F313=""),"", IFERROR(MATCH(9.99999999999999E+307, 'Therapy data entry'!I313:CV315, 1) - 1, ""))</f>
        <v/>
      </c>
      <c r="U313" s="37" t="str">
        <f t="shared" ref="U313" si="713">IF(T313="","",S313+T313)</f>
        <v/>
      </c>
      <c r="V313" s="36" t="str">
        <f t="shared" ref="V313" si="714">IF(U313="","",IF(U313&gt;F313,"Date therapy given outside therapy timeframe",""))</f>
        <v/>
      </c>
      <c r="W313" s="57" t="str">
        <f>IF('Therapy data entry'!AK313="","",'Therapy data entry'!AK313)</f>
        <v/>
      </c>
    </row>
    <row r="314" spans="1:23" ht="17.25" hidden="1" thickBot="1" x14ac:dyDescent="0.35">
      <c r="A314" s="227"/>
      <c r="B314" s="31"/>
      <c r="C314" s="230"/>
      <c r="D314" s="38"/>
      <c r="E314" s="73"/>
      <c r="F314" s="78"/>
      <c r="G314" s="76"/>
      <c r="H314" s="38" cm="1">
        <f t="array" ref="H314">SUM(--(_xlfn.BYCOL('Therapy data entry'!I314:CV316, _xlfn.LAMBDA(_xlpm.col, MAX(_xlpm.col) &gt; 0))))</f>
        <v>0</v>
      </c>
      <c r="I314" s="38">
        <f>SUM('Therapy data entry'!I314:CV316)</f>
        <v>0</v>
      </c>
      <c r="J314" s="38"/>
      <c r="K314" s="38"/>
      <c r="L314" s="69"/>
      <c r="M314" s="33"/>
      <c r="N314" s="34"/>
      <c r="O314" s="38"/>
      <c r="P314" s="39"/>
      <c r="Q314" s="107" t="str">
        <f>IF(N314&lt;H314,"Too many therapy days entered",
IF(IFERROR(MAX(_xlfn._xlws.FILTER('Therapy data entry'!$I$6:$CV$6,_xlfn.BYCOL('Therapy data entry'!I314:CV316,_xlfn.LAMBDA(_xlpm.col,MAX(_xlpm.col)&gt;0)))),0)&gt;F314,
"Therapy entered after discharge date",
IF(IFERROR(MIN(_xlfn._xlws.FILTER('Therapy data entry'!$I$6:$CV$6,_xlfn.BYCOL('Therapy data entry'!I314:CV316,_xlfn.LAMBDA(_xlpm.col,MAX(_xlpm.col)&gt;0)))),"")&lt; VALUE(M314),
"Therapy cannot be entered before admission date",
""
)
))</f>
        <v/>
      </c>
      <c r="R314" s="36"/>
      <c r="S314" s="46"/>
      <c r="T314" s="109" t="str">
        <f>IF(OR(H314=0,F314=""),"", IFERROR(MATCH(9.99999999999999E+307, 'Therapy data entry'!I314:CV316, 1) - 1, ""))</f>
        <v/>
      </c>
      <c r="U314" s="37"/>
      <c r="V314" s="36"/>
      <c r="W314" s="57"/>
    </row>
    <row r="315" spans="1:23" ht="17.25" hidden="1" thickBot="1" x14ac:dyDescent="0.35">
      <c r="A315" s="227"/>
      <c r="B315" s="31"/>
      <c r="C315" s="230"/>
      <c r="D315" s="38"/>
      <c r="E315" s="73"/>
      <c r="F315" s="78"/>
      <c r="G315" s="76"/>
      <c r="H315" s="38" cm="1">
        <f t="array" ref="H315">SUM(--(_xlfn.BYCOL('Therapy data entry'!I315:CV317, _xlfn.LAMBDA(_xlpm.col, MAX(_xlpm.col) &gt; 0))))</f>
        <v>0</v>
      </c>
      <c r="I315" s="38">
        <f>SUM('Therapy data entry'!I315:CV317)</f>
        <v>0</v>
      </c>
      <c r="J315" s="38"/>
      <c r="K315" s="38"/>
      <c r="L315" s="69"/>
      <c r="M315" s="33"/>
      <c r="N315" s="34"/>
      <c r="O315" s="38"/>
      <c r="P315" s="39"/>
      <c r="Q315" s="107" t="str">
        <f>IF(N315&lt;H315,"Too many therapy days entered",
IF(IFERROR(MAX(_xlfn._xlws.FILTER('Therapy data entry'!$I$6:$CV$6,_xlfn.BYCOL('Therapy data entry'!I315:CV317,_xlfn.LAMBDA(_xlpm.col,MAX(_xlpm.col)&gt;0)))),0)&gt;F315,
"Therapy entered after discharge date",
IF(IFERROR(MIN(_xlfn._xlws.FILTER('Therapy data entry'!$I$6:$CV$6,_xlfn.BYCOL('Therapy data entry'!I315:CV317,_xlfn.LAMBDA(_xlpm.col,MAX(_xlpm.col)&gt;0)))),"")&lt; VALUE(M315),
"Therapy cannot be entered before admission date",
""
)
))</f>
        <v/>
      </c>
      <c r="R315" s="36"/>
      <c r="S315" s="46"/>
      <c r="T315" s="109" t="str">
        <f>IF(OR(H315=0,F315=""),"", IFERROR(MATCH(9.99999999999999E+307, 'Therapy data entry'!I315:CV317, 1) - 1, ""))</f>
        <v/>
      </c>
      <c r="U315" s="37"/>
      <c r="V315" s="36"/>
      <c r="W315" s="57"/>
    </row>
    <row r="316" spans="1:23" ht="17.25" thickBot="1" x14ac:dyDescent="0.35">
      <c r="A316" s="227"/>
      <c r="B316" s="135" t="str">
        <f>IF('Therapy data entry'!B310="","",'Therapy data entry'!B310)</f>
        <v/>
      </c>
      <c r="C316" s="230"/>
      <c r="D316" s="152" t="s">
        <v>54</v>
      </c>
      <c r="E316" s="152" t="str">
        <f>IF('Therapy data entry'!G316="","",'Therapy data entry'!G316)</f>
        <v>No</v>
      </c>
      <c r="F316" s="153" t="str">
        <f>IF((E316="Yes"),'Therapy data entry'!E307,"")</f>
        <v/>
      </c>
      <c r="G316" s="154" t="str">
        <f t="shared" ref="G316" si="715">IF(V316="","Yes","No")</f>
        <v>Yes</v>
      </c>
      <c r="H316" s="70" cm="1">
        <f t="array" ref="H316">SUM(--(_xlfn.BYCOL('Therapy data entry'!I316:CV318, _xlfn.LAMBDA(_xlpm.col, MAX(_xlpm.col) &gt; 0))))</f>
        <v>0</v>
      </c>
      <c r="I316" s="70">
        <f>SUM('Therapy data entry'!I316:CV318)</f>
        <v>0</v>
      </c>
      <c r="J316" s="152">
        <f>SUM('Therapy data entry'!I317:XFD317)</f>
        <v>0</v>
      </c>
      <c r="K316" s="152">
        <f>SUM('Therapy data entry'!I318:XFD318)</f>
        <v>0</v>
      </c>
      <c r="L316" s="155" t="e">
        <f t="shared" ref="L316" si="716">IF(AND((E316="Yes"),NOT(F316=""),G316="Yes",Q316="", R316=""),"Yes",IF(AND((E316="No"),F316="",Q316="", R316=""),"Yes","No because "))</f>
        <v>#VALUE!</v>
      </c>
      <c r="M316" s="156" t="e">
        <f t="shared" ref="M316" si="717">DAY(C307)&amp;"/"&amp;MONTH(C307)&amp;"/"&amp;YEAR(C307)</f>
        <v>#VALUE!</v>
      </c>
      <c r="N316" s="157" t="str">
        <f t="shared" ref="N316" si="718">IF(F316="","",F316-M316+1)</f>
        <v/>
      </c>
      <c r="O316" s="158" t="e">
        <f t="shared" ref="O316" si="719">IF(NOT(R316=""),R316,IF(NOT(Q316=""),Q316,IF(NOT(G316="Yes"),"Days therapy received outside therapy timeframe",IF(NOT(OR(E316="Yes",E316="No")),"Data not entered yet",""))))</f>
        <v>#VALUE!</v>
      </c>
      <c r="P316" s="164"/>
      <c r="Q316" s="107" t="e">
        <f>IF(N316&lt;H316,"Too many therapy days entered",
IF(IFERROR(MAX(_xlfn._xlws.FILTER('Therapy data entry'!$I$6:$CV$6,_xlfn.BYCOL('Therapy data entry'!I316:CV318,_xlfn.LAMBDA(_xlpm.col,MAX(_xlpm.col)&gt;0)))),0)&gt;F316,
"Therapy entered after discharge date",
IF(IFERROR(MIN(_xlfn._xlws.FILTER('Therapy data entry'!$I$6:$CV$6,_xlfn.BYCOL('Therapy data entry'!I316:CV318,_xlfn.LAMBDA(_xlpm.col,MAX(_xlpm.col)&gt;0)))),"")&lt; VALUE(M316),
"Therapy cannot be entered before admission date",
""
)
))</f>
        <v>#VALUE!</v>
      </c>
      <c r="R316" s="159" t="str">
        <f t="shared" ref="R316" si="720">IF(AND((OR(E316="",E316="No")),F316="",H316=0,I316=0),"", IF(AND(E316="Yes",NOT(F316="")),"","Eligibility for therapy and therapy days/end date not consistent"))</f>
        <v/>
      </c>
      <c r="S316" s="160">
        <f>'Therapy data entry'!$I$6</f>
        <v>45566</v>
      </c>
      <c r="T316" s="109" t="str">
        <f>IF(OR(H316=0,F316=""),"", IFERROR(MATCH(9.99999999999999E+307, 'Therapy data entry'!I316:CV318, 1) - 1, ""))</f>
        <v/>
      </c>
      <c r="U316" s="159" t="str">
        <f t="shared" ref="U316" si="721">IF(T316="","",S316+T316)</f>
        <v/>
      </c>
      <c r="V316" s="159" t="str">
        <f t="shared" ref="V316" si="722">IF(U316="","",IF(U316&gt;F316,"Date therapy given outside therapy timeframe",""))</f>
        <v/>
      </c>
      <c r="W316" s="161"/>
    </row>
    <row r="317" spans="1:23" ht="17.25" hidden="1" thickBot="1" x14ac:dyDescent="0.35">
      <c r="A317" s="227"/>
      <c r="B317" s="151"/>
      <c r="C317" s="230"/>
      <c r="D317" s="145"/>
      <c r="E317" s="145"/>
      <c r="F317" s="146"/>
      <c r="G317" s="147"/>
      <c r="H317" s="181" cm="1">
        <f t="array" ref="H317">SUM(--(_xlfn.BYCOL('Therapy data entry'!I317:CV319, _xlfn.LAMBDA(_xlpm.col, MAX(_xlpm.col) &gt; 0))))</f>
        <v>0</v>
      </c>
      <c r="I317" s="181">
        <f>SUM('Therapy data entry'!I317:CV319)</f>
        <v>0</v>
      </c>
      <c r="J317" s="145"/>
      <c r="K317" s="145"/>
      <c r="L317" s="148"/>
      <c r="M317" s="149"/>
      <c r="N317" s="34"/>
      <c r="O317" s="150"/>
      <c r="P317" s="148"/>
      <c r="Q317" s="107" t="str">
        <f>IF(N317&lt;H317,"Too many therapy days entered",
IF(IFERROR(MAX(_xlfn._xlws.FILTER('Therapy data entry'!$I$6:$CV$6,_xlfn.BYCOL('Therapy data entry'!I317:CV319,_xlfn.LAMBDA(_xlpm.col,MAX(_xlpm.col)&gt;0)))),0)&gt;F317,
"Therapy entered after discharge date",
IF(IFERROR(MIN(_xlfn._xlws.FILTER('Therapy data entry'!$I$6:$CV$6,_xlfn.BYCOL('Therapy data entry'!I317:CV319,_xlfn.LAMBDA(_xlpm.col,MAX(_xlpm.col)&gt;0)))),"")&lt; VALUE(M317),
"Therapy cannot be entered before admission date",
""
)
))</f>
        <v/>
      </c>
      <c r="R317" s="53"/>
      <c r="S317" s="46"/>
      <c r="T317" s="109" t="str">
        <f>IF(OR(H317=0,F317=""),"", IFERROR(MATCH(9.99999999999999E+307, 'Therapy data entry'!I317:CV319, 1) - 1, ""))</f>
        <v/>
      </c>
      <c r="U317" s="53"/>
      <c r="V317" s="53"/>
      <c r="W317" s="163"/>
    </row>
    <row r="318" spans="1:23" ht="17.25" hidden="1" thickBot="1" x14ac:dyDescent="0.35">
      <c r="A318" s="228"/>
      <c r="B318" s="162"/>
      <c r="C318" s="231"/>
      <c r="D318" s="65"/>
      <c r="E318" s="65"/>
      <c r="F318" s="79"/>
      <c r="G318" s="112"/>
      <c r="H318" s="70" cm="1">
        <f t="array" ref="H318">SUM(--(_xlfn.BYCOL('Therapy data entry'!I318:CV320, _xlfn.LAMBDA(_xlpm.col, MAX(_xlpm.col) &gt; 0))))</f>
        <v>0</v>
      </c>
      <c r="I318" s="70">
        <f>SUM('Therapy data entry'!I318:CV320)</f>
        <v>0</v>
      </c>
      <c r="J318" s="65"/>
      <c r="K318" s="65"/>
      <c r="L318" s="67"/>
      <c r="M318" s="66"/>
      <c r="N318" s="58"/>
      <c r="O318" s="70"/>
      <c r="P318" s="67"/>
      <c r="Q318" s="107" t="str">
        <f>IF(N318&lt;H318,"Too many therapy days entered",
IF(IFERROR(MAX(_xlfn._xlws.FILTER('Therapy data entry'!$I$6:$CV$6,_xlfn.BYCOL('Therapy data entry'!I318:CV320,_xlfn.LAMBDA(_xlpm.col,MAX(_xlpm.col)&gt;0)))),0)&gt;F318,
"Therapy entered after discharge date",
IF(IFERROR(MIN(_xlfn._xlws.FILTER('Therapy data entry'!$I$6:$CV$6,_xlfn.BYCOL('Therapy data entry'!I318:CV320,_xlfn.LAMBDA(_xlpm.col,MAX(_xlpm.col)&gt;0)))),"")&lt; VALUE(M318),
"Therapy cannot be entered before admission date",
""
)
))</f>
        <v/>
      </c>
      <c r="R318" s="59"/>
      <c r="S318" s="60"/>
      <c r="T318" s="109" t="str">
        <f>IF(OR(H318=0,F318=""),"", IFERROR(MATCH(9.99999999999999E+307, 'Therapy data entry'!I318:CV320, 1) - 1, ""))</f>
        <v/>
      </c>
      <c r="U318" s="59"/>
      <c r="V318" s="59"/>
      <c r="W318" s="68"/>
    </row>
    <row r="319" spans="1:23" ht="17.25" thickBot="1" x14ac:dyDescent="0.35">
      <c r="A319" s="226" t="str">
        <f>IF(AND('Therapy data entry'!A319="",'Therapy data entry'!D319=""),"",IF(AND(NOT('Therapy data entry'!D319=""),'Therapy data entry'!A319=""),"SSNAP ID not entered",'Therapy data entry'!A319))</f>
        <v/>
      </c>
      <c r="B319" s="98" t="s">
        <v>17</v>
      </c>
      <c r="C319" s="229" t="str">
        <f>IF('Therapy data entry'!D319="","",'Therapy data entry'!D319)</f>
        <v/>
      </c>
      <c r="D319" s="99" t="s">
        <v>51</v>
      </c>
      <c r="E319" s="100" t="str">
        <f>IF('Therapy data entry'!G319="","",'Therapy data entry'!G319)</f>
        <v>No</v>
      </c>
      <c r="F319" s="101" t="str">
        <f>IF((E319="Yes"),'Therapy data entry'!E319,"")</f>
        <v/>
      </c>
      <c r="G319" s="102" t="str">
        <f t="shared" ref="G319" si="723">IF(V319="","Yes","No")</f>
        <v>Yes</v>
      </c>
      <c r="H319" s="32" cm="1">
        <f t="array" ref="H319">SUM(--(_xlfn.BYCOL('Therapy data entry'!I319:CV321, _xlfn.LAMBDA(_xlpm.col, MAX(_xlpm.col) &gt; 0))))</f>
        <v>0</v>
      </c>
      <c r="I319" s="32">
        <f>SUM('Therapy data entry'!I319:CV321)</f>
        <v>0</v>
      </c>
      <c r="J319" s="99">
        <f>SUM('Therapy data entry'!I320:XFD320)</f>
        <v>0</v>
      </c>
      <c r="K319" s="99">
        <f>SUM('Therapy data entry'!I321:XFD321)</f>
        <v>0</v>
      </c>
      <c r="L319" s="103" t="e">
        <f t="shared" ref="L319" si="724">IF(AND((E319="Yes"),NOT(F319=""),G319="Yes",Q319="", R319=""),"Yes",IF(AND((E319="No"),F319="",Q319="", R319=""),"Yes","No because "))</f>
        <v>#VALUE!</v>
      </c>
      <c r="M319" s="104" t="e">
        <f t="shared" ref="M319" si="725">DAY(C319)&amp;"/"&amp;MONTH(C319)&amp;"/"&amp;YEAR(C319)</f>
        <v>#VALUE!</v>
      </c>
      <c r="N319" s="105" t="str">
        <f t="shared" ref="N319" si="726">IF(F319="","",F319-M319+1)</f>
        <v/>
      </c>
      <c r="O319" s="99" t="e">
        <f t="shared" ref="O319" si="727">IF(NOT(R319=""),R319,IF(NOT(Q319=""),Q319,IF(NOT(G319="Yes"),"Days therapy received outside therapy timeframe",IF(NOT(OR(E319="Yes",E319="No")),"Data not entered yet",""))))</f>
        <v>#VALUE!</v>
      </c>
      <c r="P319" s="106"/>
      <c r="Q319" s="107" t="e">
        <f>IF(N319&lt;H319,"Too many therapy days entered",
IF(IFERROR(MAX(_xlfn._xlws.FILTER('Therapy data entry'!$I$6:$CV$6,_xlfn.BYCOL('Therapy data entry'!I319:CV321,_xlfn.LAMBDA(_xlpm.col,MAX(_xlpm.col)&gt;0)))),0)&gt;F319,
"Therapy entered after discharge date",
IF(IFERROR(MIN(_xlfn._xlws.FILTER('Therapy data entry'!$I$6:$CV$6,_xlfn.BYCOL('Therapy data entry'!I319:CV321,_xlfn.LAMBDA(_xlpm.col,MAX(_xlpm.col)&gt;0)))),"")&lt; VALUE(M319),
"Therapy cannot be entered before admission date",
""
)
))</f>
        <v>#VALUE!</v>
      </c>
      <c r="R319" s="107" t="str">
        <f t="shared" ref="R319" si="728">IF(AND((OR(E319="",E319="No")),F319="",H319=0,I319=0),"", IF(AND(E319="Yes",NOT(F319="")),"","Eligibility for therapy and therapy days/end date not consistent"))</f>
        <v/>
      </c>
      <c r="S319" s="108">
        <f>'Therapy data entry'!$I$6</f>
        <v>45566</v>
      </c>
      <c r="T319" s="109" t="str">
        <f>IF(OR(H319=0,F319=""),"", IFERROR(MATCH(9.99999999999999E+307, 'Therapy data entry'!I319:CV321, 1) - 1, ""))</f>
        <v/>
      </c>
      <c r="U319" s="110" t="str">
        <f t="shared" ref="U319" si="729">IF(T319="","",S319+T319)</f>
        <v/>
      </c>
      <c r="V319" s="107" t="str">
        <f t="shared" ref="V319" si="730">IF(U319="","",IF(U319&gt;F319,"Date therapy given outside therapy timeframe",""))</f>
        <v/>
      </c>
      <c r="W319" s="111" t="str">
        <f>IF('Therapy data entry'!AK319="","",'Therapy data entry'!AK319)</f>
        <v/>
      </c>
    </row>
    <row r="320" spans="1:23" ht="17.25" hidden="1" thickBot="1" x14ac:dyDescent="0.35">
      <c r="A320" s="227"/>
      <c r="B320" s="31"/>
      <c r="C320" s="230"/>
      <c r="D320" s="32"/>
      <c r="E320" s="71"/>
      <c r="F320" s="45"/>
      <c r="G320" s="74"/>
      <c r="H320" s="32" cm="1">
        <f t="array" ref="H320">SUM(--(_xlfn.BYCOL('Therapy data entry'!I320:CV322, _xlfn.LAMBDA(_xlpm.col, MAX(_xlpm.col) &gt; 0))))</f>
        <v>0</v>
      </c>
      <c r="I320" s="32">
        <f>SUM('Therapy data entry'!I320:CV322)</f>
        <v>0</v>
      </c>
      <c r="J320" s="32"/>
      <c r="K320" s="32"/>
      <c r="L320" s="47"/>
      <c r="M320" s="33"/>
      <c r="N320" s="34"/>
      <c r="O320" s="32"/>
      <c r="P320" s="35"/>
      <c r="Q320" s="107" t="str">
        <f>IF(N320&lt;H320,"Too many therapy days entered",
IF(IFERROR(MAX(_xlfn._xlws.FILTER('Therapy data entry'!$I$6:$CV$6,_xlfn.BYCOL('Therapy data entry'!I320:CV322,_xlfn.LAMBDA(_xlpm.col,MAX(_xlpm.col)&gt;0)))),0)&gt;F320,
"Therapy entered after discharge date",
IF(IFERROR(MIN(_xlfn._xlws.FILTER('Therapy data entry'!$I$6:$CV$6,_xlfn.BYCOL('Therapy data entry'!I320:CV322,_xlfn.LAMBDA(_xlpm.col,MAX(_xlpm.col)&gt;0)))),"")&lt; VALUE(M320),
"Therapy cannot be entered before admission date",
""
)
))</f>
        <v/>
      </c>
      <c r="R320" s="36"/>
      <c r="S320" s="46"/>
      <c r="T320" s="109" t="str">
        <f>IF(OR(H320=0,F320=""),"", IFERROR(MATCH(9.99999999999999E+307, 'Therapy data entry'!I320:CV322, 1) - 1, ""))</f>
        <v/>
      </c>
      <c r="U320" s="37"/>
      <c r="V320" s="36"/>
      <c r="W320" s="55"/>
    </row>
    <row r="321" spans="1:23" ht="17.25" hidden="1" thickBot="1" x14ac:dyDescent="0.35">
      <c r="A321" s="227"/>
      <c r="B321" s="31"/>
      <c r="C321" s="230"/>
      <c r="D321" s="32"/>
      <c r="E321" s="71"/>
      <c r="F321" s="45"/>
      <c r="G321" s="74"/>
      <c r="H321" s="32" cm="1">
        <f t="array" ref="H321">SUM(--(_xlfn.BYCOL('Therapy data entry'!I321:CV323, _xlfn.LAMBDA(_xlpm.col, MAX(_xlpm.col) &gt; 0))))</f>
        <v>0</v>
      </c>
      <c r="I321" s="32">
        <f>SUM('Therapy data entry'!I321:CV323)</f>
        <v>0</v>
      </c>
      <c r="J321" s="32"/>
      <c r="K321" s="32"/>
      <c r="L321" s="47"/>
      <c r="M321" s="33"/>
      <c r="N321" s="34"/>
      <c r="O321" s="32"/>
      <c r="P321" s="35"/>
      <c r="Q321" s="107" t="str">
        <f>IF(N321&lt;H321,"Too many therapy days entered",
IF(IFERROR(MAX(_xlfn._xlws.FILTER('Therapy data entry'!$I$6:$CV$6,_xlfn.BYCOL('Therapy data entry'!I321:CV323,_xlfn.LAMBDA(_xlpm.col,MAX(_xlpm.col)&gt;0)))),0)&gt;F321,
"Therapy entered after discharge date",
IF(IFERROR(MIN(_xlfn._xlws.FILTER('Therapy data entry'!$I$6:$CV$6,_xlfn.BYCOL('Therapy data entry'!I321:CV323,_xlfn.LAMBDA(_xlpm.col,MAX(_xlpm.col)&gt;0)))),"")&lt; VALUE(M321),
"Therapy cannot be entered before admission date",
""
)
))</f>
        <v/>
      </c>
      <c r="R321" s="36"/>
      <c r="S321" s="46"/>
      <c r="T321" s="109" t="str">
        <f>IF(OR(H321=0,F321=""),"", IFERROR(MATCH(9.99999999999999E+307, 'Therapy data entry'!I321:CV323, 1) - 1, ""))</f>
        <v/>
      </c>
      <c r="U321" s="37"/>
      <c r="V321" s="36"/>
      <c r="W321" s="55"/>
    </row>
    <row r="322" spans="1:23" ht="17.25" thickBot="1" x14ac:dyDescent="0.35">
      <c r="A322" s="227"/>
      <c r="B322" s="54" t="str">
        <f>IF('Therapy data entry'!B320="","",'Therapy data entry'!B320)</f>
        <v/>
      </c>
      <c r="C322" s="230"/>
      <c r="D322" s="49" t="s">
        <v>52</v>
      </c>
      <c r="E322" s="72" t="str">
        <f>IF('Therapy data entry'!G322="","",'Therapy data entry'!G322)</f>
        <v>No</v>
      </c>
      <c r="F322" s="77" t="str">
        <f>IF((E322="Yes"),'Therapy data entry'!E319,"")</f>
        <v/>
      </c>
      <c r="G322" s="75" t="str">
        <f t="shared" ref="G322" si="731">IF(V322="","Yes","No")</f>
        <v>Yes</v>
      </c>
      <c r="H322" s="49" cm="1">
        <f t="array" ref="H322">SUM(--(_xlfn.BYCOL('Therapy data entry'!I322:CV324, _xlfn.LAMBDA(_xlpm.col, MAX(_xlpm.col) &gt; 0))))</f>
        <v>0</v>
      </c>
      <c r="I322" s="49">
        <f>SUM('Therapy data entry'!I322:CV324)</f>
        <v>0</v>
      </c>
      <c r="J322" s="49">
        <f>SUM('Therapy data entry'!I323:XFD323)</f>
        <v>0</v>
      </c>
      <c r="K322" s="49">
        <f>SUM('Therapy data entry'!I324:XFD324)</f>
        <v>0</v>
      </c>
      <c r="L322" s="51" t="e">
        <f t="shared" ref="L322" si="732">IF(AND((E322="Yes"),NOT(F322=""),G322="Yes",Q322="", R322=""),"Yes",IF(AND((E322="No"),F322="",Q322="", R322=""),"Yes","No because "))</f>
        <v>#VALUE!</v>
      </c>
      <c r="M322" s="33" t="e">
        <f t="shared" ref="M322" si="733">DAY(C319)&amp;"/"&amp;MONTH(C319)&amp;"/"&amp;YEAR(C319)</f>
        <v>#VALUE!</v>
      </c>
      <c r="N322" s="34" t="str">
        <f t="shared" ref="N322" si="734">IF(F322="","",F322-M322+1)</f>
        <v/>
      </c>
      <c r="O322" s="49" t="e">
        <f t="shared" ref="O322" si="735">IF(NOT(R322=""),R322,IF(NOT(Q322=""),Q322,IF(NOT(G322="Yes"),"Days therapy received outside therapy timeframe",IF(NOT(OR(E322="Yes",E322="No")),"Data not entered yet",""))))</f>
        <v>#VALUE!</v>
      </c>
      <c r="P322" s="52"/>
      <c r="Q322" s="107" t="e">
        <f>IF(N322&lt;H322,"Too many therapy days entered",
IF(IFERROR(MAX(_xlfn._xlws.FILTER('Therapy data entry'!$I$6:$CV$6,_xlfn.BYCOL('Therapy data entry'!I322:CV324,_xlfn.LAMBDA(_xlpm.col,MAX(_xlpm.col)&gt;0)))),0)&gt;F322,
"Therapy entered after discharge date",
IF(IFERROR(MIN(_xlfn._xlws.FILTER('Therapy data entry'!$I$6:$CV$6,_xlfn.BYCOL('Therapy data entry'!I322:CV324,_xlfn.LAMBDA(_xlpm.col,MAX(_xlpm.col)&gt;0)))),"")&lt; VALUE(M322),
"Therapy cannot be entered before admission date",
""
)
))</f>
        <v>#VALUE!</v>
      </c>
      <c r="R322" s="53" t="str">
        <f t="shared" ref="R322" si="736">IF(AND((OR(E322="",E322="No")),F322="",H322=0,I322=0),"", IF(AND(E322="Yes",NOT(F322="")),"","Eligibility for therapy and therapy days/end date not consistent"))</f>
        <v/>
      </c>
      <c r="S322" s="46">
        <f>'Therapy data entry'!$I$6</f>
        <v>45566</v>
      </c>
      <c r="T322" s="109" t="str">
        <f>IF(OR(H322=0,F322=""),"", IFERROR(MATCH(9.99999999999999E+307, 'Therapy data entry'!I322:CV324, 1) - 1, ""))</f>
        <v/>
      </c>
      <c r="U322" s="37" t="str">
        <f t="shared" ref="U322" si="737">IF(T322="","",S322+T322)</f>
        <v/>
      </c>
      <c r="V322" s="36" t="str">
        <f t="shared" ref="V322" si="738">IF(U322="","",IF(U322&gt;F322,"Date therapy given outside therapy timeframe",""))</f>
        <v/>
      </c>
      <c r="W322" s="56" t="str">
        <f>IF('Therapy data entry'!AK322="","",'Therapy data entry'!AK322)</f>
        <v/>
      </c>
    </row>
    <row r="323" spans="1:23" ht="17.25" hidden="1" thickBot="1" x14ac:dyDescent="0.35">
      <c r="A323" s="227"/>
      <c r="B323" s="44"/>
      <c r="C323" s="230"/>
      <c r="D323" s="49"/>
      <c r="E323" s="72"/>
      <c r="F323" s="77"/>
      <c r="G323" s="75"/>
      <c r="H323" s="49" cm="1">
        <f t="array" ref="H323">SUM(--(_xlfn.BYCOL('Therapy data entry'!I323:CV325, _xlfn.LAMBDA(_xlpm.col, MAX(_xlpm.col) &gt; 0))))</f>
        <v>0</v>
      </c>
      <c r="I323" s="49">
        <f>SUM('Therapy data entry'!I323:CV325)</f>
        <v>0</v>
      </c>
      <c r="J323" s="49"/>
      <c r="K323" s="49"/>
      <c r="L323" s="51"/>
      <c r="M323" s="50"/>
      <c r="N323" s="34"/>
      <c r="O323" s="49"/>
      <c r="P323" s="52"/>
      <c r="Q323" s="107" t="str">
        <f>IF(N323&lt;H323,"Too many therapy days entered",
IF(IFERROR(MAX(_xlfn._xlws.FILTER('Therapy data entry'!$I$6:$CV$6,_xlfn.BYCOL('Therapy data entry'!I323:CV325,_xlfn.LAMBDA(_xlpm.col,MAX(_xlpm.col)&gt;0)))),0)&gt;F323,
"Therapy entered after discharge date",
IF(IFERROR(MIN(_xlfn._xlws.FILTER('Therapy data entry'!$I$6:$CV$6,_xlfn.BYCOL('Therapy data entry'!I323:CV325,_xlfn.LAMBDA(_xlpm.col,MAX(_xlpm.col)&gt;0)))),"")&lt; VALUE(M323),
"Therapy cannot be entered before admission date",
""
)
))</f>
        <v/>
      </c>
      <c r="R323" s="36"/>
      <c r="S323" s="46"/>
      <c r="T323" s="109" t="str">
        <f>IF(OR(H323=0,F323=""),"", IFERROR(MATCH(9.99999999999999E+307, 'Therapy data entry'!I323:CV325, 1) - 1, ""))</f>
        <v/>
      </c>
      <c r="U323" s="37"/>
      <c r="V323" s="36"/>
      <c r="W323" s="56"/>
    </row>
    <row r="324" spans="1:23" ht="17.25" hidden="1" thickBot="1" x14ac:dyDescent="0.35">
      <c r="A324" s="227"/>
      <c r="B324" s="44"/>
      <c r="C324" s="230"/>
      <c r="D324" s="49"/>
      <c r="E324" s="72"/>
      <c r="F324" s="77"/>
      <c r="G324" s="75"/>
      <c r="H324" s="49" cm="1">
        <f t="array" ref="H324">SUM(--(_xlfn.BYCOL('Therapy data entry'!I324:CV326, _xlfn.LAMBDA(_xlpm.col, MAX(_xlpm.col) &gt; 0))))</f>
        <v>0</v>
      </c>
      <c r="I324" s="49">
        <f>SUM('Therapy data entry'!I324:CV326)</f>
        <v>0</v>
      </c>
      <c r="J324" s="49"/>
      <c r="K324" s="49"/>
      <c r="L324" s="51"/>
      <c r="M324" s="50"/>
      <c r="N324" s="34"/>
      <c r="O324" s="49"/>
      <c r="P324" s="52"/>
      <c r="Q324" s="107" t="str">
        <f>IF(N324&lt;H324,"Too many therapy days entered",
IF(IFERROR(MAX(_xlfn._xlws.FILTER('Therapy data entry'!$I$6:$CV$6,_xlfn.BYCOL('Therapy data entry'!I324:CV326,_xlfn.LAMBDA(_xlpm.col,MAX(_xlpm.col)&gt;0)))),0)&gt;F324,
"Therapy entered after discharge date",
IF(IFERROR(MIN(_xlfn._xlws.FILTER('Therapy data entry'!$I$6:$CV$6,_xlfn.BYCOL('Therapy data entry'!I324:CV326,_xlfn.LAMBDA(_xlpm.col,MAX(_xlpm.col)&gt;0)))),"")&lt; VALUE(M324),
"Therapy cannot be entered before admission date",
""
)
))</f>
        <v/>
      </c>
      <c r="R324" s="36"/>
      <c r="S324" s="46"/>
      <c r="T324" s="109" t="str">
        <f>IF(OR(H324=0,F324=""),"", IFERROR(MATCH(9.99999999999999E+307, 'Therapy data entry'!I324:CV326, 1) - 1, ""))</f>
        <v/>
      </c>
      <c r="U324" s="37"/>
      <c r="V324" s="36"/>
      <c r="W324" s="56"/>
    </row>
    <row r="325" spans="1:23" ht="17.25" thickBot="1" x14ac:dyDescent="0.35">
      <c r="A325" s="227"/>
      <c r="B325" s="31" t="s">
        <v>21</v>
      </c>
      <c r="C325" s="230"/>
      <c r="D325" s="38" t="s">
        <v>53</v>
      </c>
      <c r="E325" s="73" t="str">
        <f>IF('Therapy data entry'!G325="","",'Therapy data entry'!G325)</f>
        <v>No</v>
      </c>
      <c r="F325" s="78" t="str">
        <f>IF((E325="Yes"),'Therapy data entry'!E319,"")</f>
        <v/>
      </c>
      <c r="G325" s="76" t="str">
        <f t="shared" ref="G325" si="739">IF(V325="","Yes","No")</f>
        <v>Yes</v>
      </c>
      <c r="H325" s="38" cm="1">
        <f t="array" ref="H325">SUM(--(_xlfn.BYCOL('Therapy data entry'!I325:CV327, _xlfn.LAMBDA(_xlpm.col, MAX(_xlpm.col) &gt; 0))))</f>
        <v>0</v>
      </c>
      <c r="I325" s="38">
        <f>SUM('Therapy data entry'!I325:CV327)</f>
        <v>0</v>
      </c>
      <c r="J325" s="38">
        <f>SUM('Therapy data entry'!I326:XFD326)</f>
        <v>0</v>
      </c>
      <c r="K325" s="38">
        <f>SUM('Therapy data entry'!I327:XFD327)</f>
        <v>0</v>
      </c>
      <c r="L325" s="69" t="e">
        <f t="shared" ref="L325" si="740">IF(AND((E325="Yes"),NOT(F325=""),G325="Yes",Q325="", R325=""),"Yes",IF(AND((E325="No"),F325="",Q325="", R325=""),"Yes","No because "))</f>
        <v>#VALUE!</v>
      </c>
      <c r="M325" s="33" t="e">
        <f t="shared" ref="M325" si="741">DAY(C319)&amp;"/"&amp;MONTH(C319)&amp;"/"&amp;YEAR(C319)</f>
        <v>#VALUE!</v>
      </c>
      <c r="N325" s="34" t="str">
        <f t="shared" ref="N325" si="742">IF(F325="","",F325-M325+1)</f>
        <v/>
      </c>
      <c r="O325" s="38" t="e">
        <f t="shared" ref="O325" si="743">IF(NOT(R325=""),R325,IF(NOT(Q325=""),Q325,IF(NOT(G325="Yes"),"Days therapy received outside therapy timeframe",IF(NOT(OR(E325="Yes",E325="No")),"Data not entered yet",""))))</f>
        <v>#VALUE!</v>
      </c>
      <c r="P325" s="39"/>
      <c r="Q325" s="107" t="e">
        <f>IF(N325&lt;H325,"Too many therapy days entered",
IF(IFERROR(MAX(_xlfn._xlws.FILTER('Therapy data entry'!$I$6:$CV$6,_xlfn.BYCOL('Therapy data entry'!I325:CV327,_xlfn.LAMBDA(_xlpm.col,MAX(_xlpm.col)&gt;0)))),0)&gt;F325,
"Therapy entered after discharge date",
IF(IFERROR(MIN(_xlfn._xlws.FILTER('Therapy data entry'!$I$6:$CV$6,_xlfn.BYCOL('Therapy data entry'!I325:CV327,_xlfn.LAMBDA(_xlpm.col,MAX(_xlpm.col)&gt;0)))),"")&lt; VALUE(M325),
"Therapy cannot be entered before admission date",
""
)
))</f>
        <v>#VALUE!</v>
      </c>
      <c r="R325" s="36" t="str">
        <f t="shared" ref="R325" si="744">IF(AND((OR(E325="",E325="No")),F325="",H325=0,I325=0),"", IF(AND(E325="Yes",NOT(F325="")),"","Eligibility for therapy and therapy days/end date not consistent"))</f>
        <v/>
      </c>
      <c r="S325" s="46">
        <f>'Therapy data entry'!$I$6</f>
        <v>45566</v>
      </c>
      <c r="T325" s="109" t="str">
        <f>IF(OR(H325=0,F325=""),"", IFERROR(MATCH(9.99999999999999E+307, 'Therapy data entry'!I325:CV327, 1) - 1, ""))</f>
        <v/>
      </c>
      <c r="U325" s="37" t="str">
        <f t="shared" ref="U325" si="745">IF(T325="","",S325+T325)</f>
        <v/>
      </c>
      <c r="V325" s="36" t="str">
        <f t="shared" ref="V325" si="746">IF(U325="","",IF(U325&gt;F325,"Date therapy given outside therapy timeframe",""))</f>
        <v/>
      </c>
      <c r="W325" s="57" t="str">
        <f>IF('Therapy data entry'!AK325="","",'Therapy data entry'!AK325)</f>
        <v/>
      </c>
    </row>
    <row r="326" spans="1:23" ht="17.25" hidden="1" thickBot="1" x14ac:dyDescent="0.35">
      <c r="A326" s="227"/>
      <c r="B326" s="31"/>
      <c r="C326" s="230"/>
      <c r="D326" s="38"/>
      <c r="E326" s="73"/>
      <c r="F326" s="78"/>
      <c r="G326" s="76"/>
      <c r="H326" s="38" cm="1">
        <f t="array" ref="H326">SUM(--(_xlfn.BYCOL('Therapy data entry'!I326:CV328, _xlfn.LAMBDA(_xlpm.col, MAX(_xlpm.col) &gt; 0))))</f>
        <v>0</v>
      </c>
      <c r="I326" s="38">
        <f>SUM('Therapy data entry'!I326:CV328)</f>
        <v>0</v>
      </c>
      <c r="J326" s="38"/>
      <c r="K326" s="38"/>
      <c r="L326" s="69"/>
      <c r="M326" s="33"/>
      <c r="N326" s="34"/>
      <c r="O326" s="38"/>
      <c r="P326" s="39"/>
      <c r="Q326" s="107" t="str">
        <f>IF(N326&lt;H326,"Too many therapy days entered",
IF(IFERROR(MAX(_xlfn._xlws.FILTER('Therapy data entry'!$I$6:$CV$6,_xlfn.BYCOL('Therapy data entry'!I326:CV328,_xlfn.LAMBDA(_xlpm.col,MAX(_xlpm.col)&gt;0)))),0)&gt;F326,
"Therapy entered after discharge date",
IF(IFERROR(MIN(_xlfn._xlws.FILTER('Therapy data entry'!$I$6:$CV$6,_xlfn.BYCOL('Therapy data entry'!I326:CV328,_xlfn.LAMBDA(_xlpm.col,MAX(_xlpm.col)&gt;0)))),"")&lt; VALUE(M326),
"Therapy cannot be entered before admission date",
""
)
))</f>
        <v/>
      </c>
      <c r="R326" s="36"/>
      <c r="S326" s="46"/>
      <c r="T326" s="109" t="str">
        <f>IF(OR(H326=0,F326=""),"", IFERROR(MATCH(9.99999999999999E+307, 'Therapy data entry'!I326:CV328, 1) - 1, ""))</f>
        <v/>
      </c>
      <c r="U326" s="37"/>
      <c r="V326" s="36"/>
      <c r="W326" s="57"/>
    </row>
    <row r="327" spans="1:23" ht="17.25" hidden="1" thickBot="1" x14ac:dyDescent="0.35">
      <c r="A327" s="227"/>
      <c r="B327" s="31"/>
      <c r="C327" s="230"/>
      <c r="D327" s="38"/>
      <c r="E327" s="73"/>
      <c r="F327" s="78"/>
      <c r="G327" s="76"/>
      <c r="H327" s="38" cm="1">
        <f t="array" ref="H327">SUM(--(_xlfn.BYCOL('Therapy data entry'!I327:CV329, _xlfn.LAMBDA(_xlpm.col, MAX(_xlpm.col) &gt; 0))))</f>
        <v>0</v>
      </c>
      <c r="I327" s="38">
        <f>SUM('Therapy data entry'!I327:CV329)</f>
        <v>0</v>
      </c>
      <c r="J327" s="38"/>
      <c r="K327" s="38"/>
      <c r="L327" s="69"/>
      <c r="M327" s="33"/>
      <c r="N327" s="34"/>
      <c r="O327" s="38"/>
      <c r="P327" s="39"/>
      <c r="Q327" s="107" t="str">
        <f>IF(N327&lt;H327,"Too many therapy days entered",
IF(IFERROR(MAX(_xlfn._xlws.FILTER('Therapy data entry'!$I$6:$CV$6,_xlfn.BYCOL('Therapy data entry'!I327:CV329,_xlfn.LAMBDA(_xlpm.col,MAX(_xlpm.col)&gt;0)))),0)&gt;F327,
"Therapy entered after discharge date",
IF(IFERROR(MIN(_xlfn._xlws.FILTER('Therapy data entry'!$I$6:$CV$6,_xlfn.BYCOL('Therapy data entry'!I327:CV329,_xlfn.LAMBDA(_xlpm.col,MAX(_xlpm.col)&gt;0)))),"")&lt; VALUE(M327),
"Therapy cannot be entered before admission date",
""
)
))</f>
        <v/>
      </c>
      <c r="R327" s="36"/>
      <c r="S327" s="46"/>
      <c r="T327" s="109" t="str">
        <f>IF(OR(H327=0,F327=""),"", IFERROR(MATCH(9.99999999999999E+307, 'Therapy data entry'!I327:CV329, 1) - 1, ""))</f>
        <v/>
      </c>
      <c r="U327" s="37"/>
      <c r="V327" s="36"/>
      <c r="W327" s="57"/>
    </row>
    <row r="328" spans="1:23" ht="17.25" thickBot="1" x14ac:dyDescent="0.35">
      <c r="A328" s="227"/>
      <c r="B328" s="135" t="str">
        <f>IF('Therapy data entry'!B322="","",'Therapy data entry'!B322)</f>
        <v/>
      </c>
      <c r="C328" s="230"/>
      <c r="D328" s="152" t="s">
        <v>54</v>
      </c>
      <c r="E328" s="152" t="str">
        <f>IF('Therapy data entry'!G328="","",'Therapy data entry'!G328)</f>
        <v>No</v>
      </c>
      <c r="F328" s="153" t="str">
        <f>IF((E328="Yes"),'Therapy data entry'!E319,"")</f>
        <v/>
      </c>
      <c r="G328" s="154" t="str">
        <f t="shared" ref="G328" si="747">IF(V328="","Yes","No")</f>
        <v>Yes</v>
      </c>
      <c r="H328" s="70" cm="1">
        <f t="array" ref="H328">SUM(--(_xlfn.BYCOL('Therapy data entry'!I328:CV330, _xlfn.LAMBDA(_xlpm.col, MAX(_xlpm.col) &gt; 0))))</f>
        <v>0</v>
      </c>
      <c r="I328" s="70">
        <f>SUM('Therapy data entry'!I328:CV330)</f>
        <v>0</v>
      </c>
      <c r="J328" s="152">
        <f>SUM('Therapy data entry'!I329:XFD329)</f>
        <v>0</v>
      </c>
      <c r="K328" s="152">
        <f>SUM('Therapy data entry'!I330:XFD330)</f>
        <v>0</v>
      </c>
      <c r="L328" s="155" t="e">
        <f t="shared" ref="L328" si="748">IF(AND((E328="Yes"),NOT(F328=""),G328="Yes",Q328="", R328=""),"Yes",IF(AND((E328="No"),F328="",Q328="", R328=""),"Yes","No because "))</f>
        <v>#VALUE!</v>
      </c>
      <c r="M328" s="156" t="e">
        <f t="shared" ref="M328" si="749">DAY(C319)&amp;"/"&amp;MONTH(C319)&amp;"/"&amp;YEAR(C319)</f>
        <v>#VALUE!</v>
      </c>
      <c r="N328" s="157" t="str">
        <f t="shared" ref="N328" si="750">IF(F328="","",F328-M328+1)</f>
        <v/>
      </c>
      <c r="O328" s="158" t="e">
        <f t="shared" ref="O328" si="751">IF(NOT(R328=""),R328,IF(NOT(Q328=""),Q328,IF(NOT(G328="Yes"),"Days therapy received outside therapy timeframe",IF(NOT(OR(E328="Yes",E328="No")),"Data not entered yet",""))))</f>
        <v>#VALUE!</v>
      </c>
      <c r="P328" s="164"/>
      <c r="Q328" s="107" t="e">
        <f>IF(N328&lt;H328,"Too many therapy days entered",
IF(IFERROR(MAX(_xlfn._xlws.FILTER('Therapy data entry'!$I$6:$CV$6,_xlfn.BYCOL('Therapy data entry'!I328:CV330,_xlfn.LAMBDA(_xlpm.col,MAX(_xlpm.col)&gt;0)))),0)&gt;F328,
"Therapy entered after discharge date",
IF(IFERROR(MIN(_xlfn._xlws.FILTER('Therapy data entry'!$I$6:$CV$6,_xlfn.BYCOL('Therapy data entry'!I328:CV330,_xlfn.LAMBDA(_xlpm.col,MAX(_xlpm.col)&gt;0)))),"")&lt; VALUE(M328),
"Therapy cannot be entered before admission date",
""
)
))</f>
        <v>#VALUE!</v>
      </c>
      <c r="R328" s="159" t="str">
        <f t="shared" ref="R328" si="752">IF(AND((OR(E328="",E328="No")),F328="",H328=0,I328=0),"", IF(AND(E328="Yes",NOT(F328="")),"","Eligibility for therapy and therapy days/end date not consistent"))</f>
        <v/>
      </c>
      <c r="S328" s="160">
        <f>'Therapy data entry'!$I$6</f>
        <v>45566</v>
      </c>
      <c r="T328" s="109" t="str">
        <f>IF(OR(H328=0,F328=""),"", IFERROR(MATCH(9.99999999999999E+307, 'Therapy data entry'!I328:CV330, 1) - 1, ""))</f>
        <v/>
      </c>
      <c r="U328" s="159" t="str">
        <f t="shared" ref="U328" si="753">IF(T328="","",S328+T328)</f>
        <v/>
      </c>
      <c r="V328" s="159" t="str">
        <f t="shared" ref="V328" si="754">IF(U328="","",IF(U328&gt;F328,"Date therapy given outside therapy timeframe",""))</f>
        <v/>
      </c>
      <c r="W328" s="161"/>
    </row>
    <row r="329" spans="1:23" ht="17.25" hidden="1" thickBot="1" x14ac:dyDescent="0.35">
      <c r="A329" s="227"/>
      <c r="B329" s="151"/>
      <c r="C329" s="230"/>
      <c r="D329" s="145"/>
      <c r="E329" s="145"/>
      <c r="F329" s="146"/>
      <c r="G329" s="147"/>
      <c r="H329" s="181" cm="1">
        <f t="array" ref="H329">SUM(--(_xlfn.BYCOL('Therapy data entry'!I329:CV331, _xlfn.LAMBDA(_xlpm.col, MAX(_xlpm.col) &gt; 0))))</f>
        <v>0</v>
      </c>
      <c r="I329" s="181">
        <f>SUM('Therapy data entry'!I329:CV331)</f>
        <v>0</v>
      </c>
      <c r="J329" s="145"/>
      <c r="K329" s="145"/>
      <c r="L329" s="148"/>
      <c r="M329" s="149"/>
      <c r="N329" s="34"/>
      <c r="O329" s="150"/>
      <c r="P329" s="148"/>
      <c r="Q329" s="107" t="str">
        <f>IF(N329&lt;H329,"Too many therapy days entered",
IF(IFERROR(MAX(_xlfn._xlws.FILTER('Therapy data entry'!$I$6:$CV$6,_xlfn.BYCOL('Therapy data entry'!I329:CV331,_xlfn.LAMBDA(_xlpm.col,MAX(_xlpm.col)&gt;0)))),0)&gt;F329,
"Therapy entered after discharge date",
IF(IFERROR(MIN(_xlfn._xlws.FILTER('Therapy data entry'!$I$6:$CV$6,_xlfn.BYCOL('Therapy data entry'!I329:CV331,_xlfn.LAMBDA(_xlpm.col,MAX(_xlpm.col)&gt;0)))),"")&lt; VALUE(M329),
"Therapy cannot be entered before admission date",
""
)
))</f>
        <v/>
      </c>
      <c r="R329" s="53"/>
      <c r="S329" s="46"/>
      <c r="T329" s="109" t="str">
        <f>IF(OR(H329=0,F329=""),"", IFERROR(MATCH(9.99999999999999E+307, 'Therapy data entry'!I329:CV331, 1) - 1, ""))</f>
        <v/>
      </c>
      <c r="U329" s="53"/>
      <c r="V329" s="53"/>
      <c r="W329" s="163"/>
    </row>
    <row r="330" spans="1:23" ht="17.25" hidden="1" thickBot="1" x14ac:dyDescent="0.35">
      <c r="A330" s="228"/>
      <c r="B330" s="162"/>
      <c r="C330" s="231"/>
      <c r="D330" s="65"/>
      <c r="E330" s="65"/>
      <c r="F330" s="79"/>
      <c r="G330" s="112"/>
      <c r="H330" s="70" cm="1">
        <f t="array" ref="H330">SUM(--(_xlfn.BYCOL('Therapy data entry'!I330:CV332, _xlfn.LAMBDA(_xlpm.col, MAX(_xlpm.col) &gt; 0))))</f>
        <v>0</v>
      </c>
      <c r="I330" s="70">
        <f>SUM('Therapy data entry'!I330:CV332)</f>
        <v>0</v>
      </c>
      <c r="J330" s="65"/>
      <c r="K330" s="65"/>
      <c r="L330" s="67"/>
      <c r="M330" s="66"/>
      <c r="N330" s="58"/>
      <c r="O330" s="70"/>
      <c r="P330" s="67"/>
      <c r="Q330" s="107" t="str">
        <f>IF(N330&lt;H330,"Too many therapy days entered",
IF(IFERROR(MAX(_xlfn._xlws.FILTER('Therapy data entry'!$I$6:$CV$6,_xlfn.BYCOL('Therapy data entry'!I330:CV332,_xlfn.LAMBDA(_xlpm.col,MAX(_xlpm.col)&gt;0)))),0)&gt;F330,
"Therapy entered after discharge date",
IF(IFERROR(MIN(_xlfn._xlws.FILTER('Therapy data entry'!$I$6:$CV$6,_xlfn.BYCOL('Therapy data entry'!I330:CV332,_xlfn.LAMBDA(_xlpm.col,MAX(_xlpm.col)&gt;0)))),"")&lt; VALUE(M330),
"Therapy cannot be entered before admission date",
""
)
))</f>
        <v/>
      </c>
      <c r="R330" s="59"/>
      <c r="S330" s="60"/>
      <c r="T330" s="109" t="str">
        <f>IF(OR(H330=0,F330=""),"", IFERROR(MATCH(9.99999999999999E+307, 'Therapy data entry'!I330:CV332, 1) - 1, ""))</f>
        <v/>
      </c>
      <c r="U330" s="59"/>
      <c r="V330" s="59"/>
      <c r="W330" s="68"/>
    </row>
    <row r="331" spans="1:23" ht="17.25" thickBot="1" x14ac:dyDescent="0.35">
      <c r="A331" s="226" t="str">
        <f>IF(AND('Therapy data entry'!A331="",'Therapy data entry'!D331=""),"",IF(AND(NOT('Therapy data entry'!D331=""),'Therapy data entry'!A331=""),"SSNAP ID not entered",'Therapy data entry'!A331))</f>
        <v/>
      </c>
      <c r="B331" s="98" t="s">
        <v>17</v>
      </c>
      <c r="C331" s="229" t="str">
        <f>IF('Therapy data entry'!D331="","",'Therapy data entry'!D331)</f>
        <v/>
      </c>
      <c r="D331" s="99" t="s">
        <v>51</v>
      </c>
      <c r="E331" s="100" t="str">
        <f>IF('Therapy data entry'!G331="","",'Therapy data entry'!G331)</f>
        <v>No</v>
      </c>
      <c r="F331" s="101" t="str">
        <f>IF((E331="Yes"),'Therapy data entry'!E331,"")</f>
        <v/>
      </c>
      <c r="G331" s="102" t="str">
        <f t="shared" ref="G331" si="755">IF(V331="","Yes","No")</f>
        <v>Yes</v>
      </c>
      <c r="H331" s="32" cm="1">
        <f t="array" ref="H331">SUM(--(_xlfn.BYCOL('Therapy data entry'!I331:CV333, _xlfn.LAMBDA(_xlpm.col, MAX(_xlpm.col) &gt; 0))))</f>
        <v>0</v>
      </c>
      <c r="I331" s="32">
        <f>SUM('Therapy data entry'!I331:CV333)</f>
        <v>0</v>
      </c>
      <c r="J331" s="99">
        <f>SUM('Therapy data entry'!I332:XFD332)</f>
        <v>0</v>
      </c>
      <c r="K331" s="99">
        <f>SUM('Therapy data entry'!I333:XFD333)</f>
        <v>0</v>
      </c>
      <c r="L331" s="103" t="e">
        <f t="shared" ref="L331" si="756">IF(AND((E331="Yes"),NOT(F331=""),G331="Yes",Q331="", R331=""),"Yes",IF(AND((E331="No"),F331="",Q331="", R331=""),"Yes","No because "))</f>
        <v>#VALUE!</v>
      </c>
      <c r="M331" s="104" t="e">
        <f t="shared" ref="M331" si="757">DAY(C331)&amp;"/"&amp;MONTH(C331)&amp;"/"&amp;YEAR(C331)</f>
        <v>#VALUE!</v>
      </c>
      <c r="N331" s="105" t="str">
        <f t="shared" ref="N331" si="758">IF(F331="","",F331-M331+1)</f>
        <v/>
      </c>
      <c r="O331" s="99" t="e">
        <f t="shared" ref="O331" si="759">IF(NOT(R331=""),R331,IF(NOT(Q331=""),Q331,IF(NOT(G331="Yes"),"Days therapy received outside therapy timeframe",IF(NOT(OR(E331="Yes",E331="No")),"Data not entered yet",""))))</f>
        <v>#VALUE!</v>
      </c>
      <c r="P331" s="106"/>
      <c r="Q331" s="107" t="e">
        <f>IF(N331&lt;H331,"Too many therapy days entered",
IF(IFERROR(MAX(_xlfn._xlws.FILTER('Therapy data entry'!$I$6:$CV$6,_xlfn.BYCOL('Therapy data entry'!I331:CV333,_xlfn.LAMBDA(_xlpm.col,MAX(_xlpm.col)&gt;0)))),0)&gt;F331,
"Therapy entered after discharge date",
IF(IFERROR(MIN(_xlfn._xlws.FILTER('Therapy data entry'!$I$6:$CV$6,_xlfn.BYCOL('Therapy data entry'!I331:CV333,_xlfn.LAMBDA(_xlpm.col,MAX(_xlpm.col)&gt;0)))),"")&lt; VALUE(M331),
"Therapy cannot be entered before admission date",
""
)
))</f>
        <v>#VALUE!</v>
      </c>
      <c r="R331" s="107" t="str">
        <f t="shared" ref="R331" si="760">IF(AND((OR(E331="",E331="No")),F331="",H331=0,I331=0),"", IF(AND(E331="Yes",NOT(F331="")),"","Eligibility for therapy and therapy days/end date not consistent"))</f>
        <v/>
      </c>
      <c r="S331" s="108">
        <f>'Therapy data entry'!$I$6</f>
        <v>45566</v>
      </c>
      <c r="T331" s="109" t="str">
        <f>IF(OR(H331=0,F331=""),"", IFERROR(MATCH(9.99999999999999E+307, 'Therapy data entry'!I331:CV333, 1) - 1, ""))</f>
        <v/>
      </c>
      <c r="U331" s="110" t="str">
        <f t="shared" ref="U331" si="761">IF(T331="","",S331+T331)</f>
        <v/>
      </c>
      <c r="V331" s="107" t="str">
        <f t="shared" ref="V331" si="762">IF(U331="","",IF(U331&gt;F331,"Date therapy given outside therapy timeframe",""))</f>
        <v/>
      </c>
      <c r="W331" s="111" t="str">
        <f>IF('Therapy data entry'!AK331="","",'Therapy data entry'!AK331)</f>
        <v/>
      </c>
    </row>
    <row r="332" spans="1:23" ht="17.25" hidden="1" thickBot="1" x14ac:dyDescent="0.35">
      <c r="A332" s="227"/>
      <c r="B332" s="31"/>
      <c r="C332" s="230"/>
      <c r="D332" s="32"/>
      <c r="E332" s="71"/>
      <c r="F332" s="45"/>
      <c r="G332" s="74"/>
      <c r="H332" s="32" cm="1">
        <f t="array" ref="H332">SUM(--(_xlfn.BYCOL('Therapy data entry'!I332:CV334, _xlfn.LAMBDA(_xlpm.col, MAX(_xlpm.col) &gt; 0))))</f>
        <v>0</v>
      </c>
      <c r="I332" s="32">
        <f>SUM('Therapy data entry'!I332:CV334)</f>
        <v>0</v>
      </c>
      <c r="J332" s="32"/>
      <c r="K332" s="32"/>
      <c r="L332" s="47"/>
      <c r="M332" s="33"/>
      <c r="N332" s="34"/>
      <c r="O332" s="32"/>
      <c r="P332" s="35"/>
      <c r="Q332" s="107" t="str">
        <f>IF(N332&lt;H332,"Too many therapy days entered",
IF(IFERROR(MAX(_xlfn._xlws.FILTER('Therapy data entry'!$I$6:$CV$6,_xlfn.BYCOL('Therapy data entry'!I332:CV334,_xlfn.LAMBDA(_xlpm.col,MAX(_xlpm.col)&gt;0)))),0)&gt;F332,
"Therapy entered after discharge date",
IF(IFERROR(MIN(_xlfn._xlws.FILTER('Therapy data entry'!$I$6:$CV$6,_xlfn.BYCOL('Therapy data entry'!I332:CV334,_xlfn.LAMBDA(_xlpm.col,MAX(_xlpm.col)&gt;0)))),"")&lt; VALUE(M332),
"Therapy cannot be entered before admission date",
""
)
))</f>
        <v/>
      </c>
      <c r="R332" s="36"/>
      <c r="S332" s="46"/>
      <c r="T332" s="109" t="str">
        <f>IF(OR(H332=0,F332=""),"", IFERROR(MATCH(9.99999999999999E+307, 'Therapy data entry'!I332:CV334, 1) - 1, ""))</f>
        <v/>
      </c>
      <c r="U332" s="37"/>
      <c r="V332" s="36"/>
      <c r="W332" s="55"/>
    </row>
    <row r="333" spans="1:23" ht="17.25" hidden="1" thickBot="1" x14ac:dyDescent="0.35">
      <c r="A333" s="227"/>
      <c r="B333" s="31"/>
      <c r="C333" s="230"/>
      <c r="D333" s="32"/>
      <c r="E333" s="71"/>
      <c r="F333" s="45"/>
      <c r="G333" s="74"/>
      <c r="H333" s="32" cm="1">
        <f t="array" ref="H333">SUM(--(_xlfn.BYCOL('Therapy data entry'!I333:CV335, _xlfn.LAMBDA(_xlpm.col, MAX(_xlpm.col) &gt; 0))))</f>
        <v>0</v>
      </c>
      <c r="I333" s="32">
        <f>SUM('Therapy data entry'!I333:CV335)</f>
        <v>0</v>
      </c>
      <c r="J333" s="32"/>
      <c r="K333" s="32"/>
      <c r="L333" s="47"/>
      <c r="M333" s="33"/>
      <c r="N333" s="34"/>
      <c r="O333" s="32"/>
      <c r="P333" s="35"/>
      <c r="Q333" s="107" t="str">
        <f>IF(N333&lt;H333,"Too many therapy days entered",
IF(IFERROR(MAX(_xlfn._xlws.FILTER('Therapy data entry'!$I$6:$CV$6,_xlfn.BYCOL('Therapy data entry'!I333:CV335,_xlfn.LAMBDA(_xlpm.col,MAX(_xlpm.col)&gt;0)))),0)&gt;F333,
"Therapy entered after discharge date",
IF(IFERROR(MIN(_xlfn._xlws.FILTER('Therapy data entry'!$I$6:$CV$6,_xlfn.BYCOL('Therapy data entry'!I333:CV335,_xlfn.LAMBDA(_xlpm.col,MAX(_xlpm.col)&gt;0)))),"")&lt; VALUE(M333),
"Therapy cannot be entered before admission date",
""
)
))</f>
        <v/>
      </c>
      <c r="R333" s="36"/>
      <c r="S333" s="46"/>
      <c r="T333" s="109" t="str">
        <f>IF(OR(H333=0,F333=""),"", IFERROR(MATCH(9.99999999999999E+307, 'Therapy data entry'!I333:CV335, 1) - 1, ""))</f>
        <v/>
      </c>
      <c r="U333" s="37"/>
      <c r="V333" s="36"/>
      <c r="W333" s="55"/>
    </row>
    <row r="334" spans="1:23" ht="17.25" thickBot="1" x14ac:dyDescent="0.35">
      <c r="A334" s="227"/>
      <c r="B334" s="54" t="str">
        <f>IF('Therapy data entry'!B332="","",'Therapy data entry'!B332)</f>
        <v/>
      </c>
      <c r="C334" s="230"/>
      <c r="D334" s="49" t="s">
        <v>52</v>
      </c>
      <c r="E334" s="72" t="str">
        <f>IF('Therapy data entry'!G334="","",'Therapy data entry'!G334)</f>
        <v>No</v>
      </c>
      <c r="F334" s="77" t="str">
        <f>IF((E334="Yes"),'Therapy data entry'!E331,"")</f>
        <v/>
      </c>
      <c r="G334" s="75" t="str">
        <f t="shared" ref="G334" si="763">IF(V334="","Yes","No")</f>
        <v>Yes</v>
      </c>
      <c r="H334" s="49" cm="1">
        <f t="array" ref="H334">SUM(--(_xlfn.BYCOL('Therapy data entry'!I334:CV336, _xlfn.LAMBDA(_xlpm.col, MAX(_xlpm.col) &gt; 0))))</f>
        <v>0</v>
      </c>
      <c r="I334" s="49">
        <f>SUM('Therapy data entry'!I334:CV336)</f>
        <v>0</v>
      </c>
      <c r="J334" s="49">
        <f>SUM('Therapy data entry'!I335:XFD335)</f>
        <v>0</v>
      </c>
      <c r="K334" s="49">
        <f>SUM('Therapy data entry'!I336:XFD336)</f>
        <v>0</v>
      </c>
      <c r="L334" s="51" t="e">
        <f t="shared" ref="L334" si="764">IF(AND((E334="Yes"),NOT(F334=""),G334="Yes",Q334="", R334=""),"Yes",IF(AND((E334="No"),F334="",Q334="", R334=""),"Yes","No because "))</f>
        <v>#VALUE!</v>
      </c>
      <c r="M334" s="33" t="e">
        <f t="shared" ref="M334" si="765">DAY(C331)&amp;"/"&amp;MONTH(C331)&amp;"/"&amp;YEAR(C331)</f>
        <v>#VALUE!</v>
      </c>
      <c r="N334" s="34" t="str">
        <f t="shared" ref="N334" si="766">IF(F334="","",F334-M334+1)</f>
        <v/>
      </c>
      <c r="O334" s="49" t="e">
        <f t="shared" ref="O334" si="767">IF(NOT(R334=""),R334,IF(NOT(Q334=""),Q334,IF(NOT(G334="Yes"),"Days therapy received outside therapy timeframe",IF(NOT(OR(E334="Yes",E334="No")),"Data not entered yet",""))))</f>
        <v>#VALUE!</v>
      </c>
      <c r="P334" s="52"/>
      <c r="Q334" s="107" t="e">
        <f>IF(N334&lt;H334,"Too many therapy days entered",
IF(IFERROR(MAX(_xlfn._xlws.FILTER('Therapy data entry'!$I$6:$CV$6,_xlfn.BYCOL('Therapy data entry'!I334:CV336,_xlfn.LAMBDA(_xlpm.col,MAX(_xlpm.col)&gt;0)))),0)&gt;F334,
"Therapy entered after discharge date",
IF(IFERROR(MIN(_xlfn._xlws.FILTER('Therapy data entry'!$I$6:$CV$6,_xlfn.BYCOL('Therapy data entry'!I334:CV336,_xlfn.LAMBDA(_xlpm.col,MAX(_xlpm.col)&gt;0)))),"")&lt; VALUE(M334),
"Therapy cannot be entered before admission date",
""
)
))</f>
        <v>#VALUE!</v>
      </c>
      <c r="R334" s="53" t="str">
        <f t="shared" ref="R334" si="768">IF(AND((OR(E334="",E334="No")),F334="",H334=0,I334=0),"", IF(AND(E334="Yes",NOT(F334="")),"","Eligibility for therapy and therapy days/end date not consistent"))</f>
        <v/>
      </c>
      <c r="S334" s="46">
        <f>'Therapy data entry'!$I$6</f>
        <v>45566</v>
      </c>
      <c r="T334" s="109" t="str">
        <f>IF(OR(H334=0,F334=""),"", IFERROR(MATCH(9.99999999999999E+307, 'Therapy data entry'!I334:CV336, 1) - 1, ""))</f>
        <v/>
      </c>
      <c r="U334" s="37" t="str">
        <f t="shared" ref="U334" si="769">IF(T334="","",S334+T334)</f>
        <v/>
      </c>
      <c r="V334" s="36" t="str">
        <f t="shared" ref="V334" si="770">IF(U334="","",IF(U334&gt;F334,"Date therapy given outside therapy timeframe",""))</f>
        <v/>
      </c>
      <c r="W334" s="56" t="str">
        <f>IF('Therapy data entry'!AK334="","",'Therapy data entry'!AK334)</f>
        <v/>
      </c>
    </row>
    <row r="335" spans="1:23" ht="17.25" hidden="1" thickBot="1" x14ac:dyDescent="0.35">
      <c r="A335" s="227"/>
      <c r="B335" s="44"/>
      <c r="C335" s="230"/>
      <c r="D335" s="49"/>
      <c r="E335" s="72"/>
      <c r="F335" s="77"/>
      <c r="G335" s="75"/>
      <c r="H335" s="49" cm="1">
        <f t="array" ref="H335">SUM(--(_xlfn.BYCOL('Therapy data entry'!I335:CV337, _xlfn.LAMBDA(_xlpm.col, MAX(_xlpm.col) &gt; 0))))</f>
        <v>0</v>
      </c>
      <c r="I335" s="49">
        <f>SUM('Therapy data entry'!I335:CV337)</f>
        <v>0</v>
      </c>
      <c r="J335" s="49"/>
      <c r="K335" s="49"/>
      <c r="L335" s="51"/>
      <c r="M335" s="50"/>
      <c r="N335" s="34"/>
      <c r="O335" s="49"/>
      <c r="P335" s="52"/>
      <c r="Q335" s="107" t="str">
        <f>IF(N335&lt;H335,"Too many therapy days entered",
IF(IFERROR(MAX(_xlfn._xlws.FILTER('Therapy data entry'!$I$6:$CV$6,_xlfn.BYCOL('Therapy data entry'!I335:CV337,_xlfn.LAMBDA(_xlpm.col,MAX(_xlpm.col)&gt;0)))),0)&gt;F335,
"Therapy entered after discharge date",
IF(IFERROR(MIN(_xlfn._xlws.FILTER('Therapy data entry'!$I$6:$CV$6,_xlfn.BYCOL('Therapy data entry'!I335:CV337,_xlfn.LAMBDA(_xlpm.col,MAX(_xlpm.col)&gt;0)))),"")&lt; VALUE(M335),
"Therapy cannot be entered before admission date",
""
)
))</f>
        <v/>
      </c>
      <c r="R335" s="36"/>
      <c r="S335" s="46"/>
      <c r="T335" s="109" t="str">
        <f>IF(OR(H335=0,F335=""),"", IFERROR(MATCH(9.99999999999999E+307, 'Therapy data entry'!I335:CV337, 1) - 1, ""))</f>
        <v/>
      </c>
      <c r="U335" s="37"/>
      <c r="V335" s="36"/>
      <c r="W335" s="56"/>
    </row>
    <row r="336" spans="1:23" ht="17.25" hidden="1" thickBot="1" x14ac:dyDescent="0.35">
      <c r="A336" s="227"/>
      <c r="B336" s="44"/>
      <c r="C336" s="230"/>
      <c r="D336" s="49"/>
      <c r="E336" s="72"/>
      <c r="F336" s="77"/>
      <c r="G336" s="75"/>
      <c r="H336" s="49" cm="1">
        <f t="array" ref="H336">SUM(--(_xlfn.BYCOL('Therapy data entry'!I336:CV338, _xlfn.LAMBDA(_xlpm.col, MAX(_xlpm.col) &gt; 0))))</f>
        <v>0</v>
      </c>
      <c r="I336" s="49">
        <f>SUM('Therapy data entry'!I336:CV338)</f>
        <v>0</v>
      </c>
      <c r="J336" s="49"/>
      <c r="K336" s="49"/>
      <c r="L336" s="51"/>
      <c r="M336" s="50"/>
      <c r="N336" s="34"/>
      <c r="O336" s="49"/>
      <c r="P336" s="52"/>
      <c r="Q336" s="107" t="str">
        <f>IF(N336&lt;H336,"Too many therapy days entered",
IF(IFERROR(MAX(_xlfn._xlws.FILTER('Therapy data entry'!$I$6:$CV$6,_xlfn.BYCOL('Therapy data entry'!I336:CV338,_xlfn.LAMBDA(_xlpm.col,MAX(_xlpm.col)&gt;0)))),0)&gt;F336,
"Therapy entered after discharge date",
IF(IFERROR(MIN(_xlfn._xlws.FILTER('Therapy data entry'!$I$6:$CV$6,_xlfn.BYCOL('Therapy data entry'!I336:CV338,_xlfn.LAMBDA(_xlpm.col,MAX(_xlpm.col)&gt;0)))),"")&lt; VALUE(M336),
"Therapy cannot be entered before admission date",
""
)
))</f>
        <v/>
      </c>
      <c r="R336" s="36"/>
      <c r="S336" s="46"/>
      <c r="T336" s="109" t="str">
        <f>IF(OR(H336=0,F336=""),"", IFERROR(MATCH(9.99999999999999E+307, 'Therapy data entry'!I336:CV338, 1) - 1, ""))</f>
        <v/>
      </c>
      <c r="U336" s="37"/>
      <c r="V336" s="36"/>
      <c r="W336" s="56"/>
    </row>
    <row r="337" spans="1:23" ht="17.25" thickBot="1" x14ac:dyDescent="0.35">
      <c r="A337" s="227"/>
      <c r="B337" s="31" t="s">
        <v>21</v>
      </c>
      <c r="C337" s="230"/>
      <c r="D337" s="38" t="s">
        <v>53</v>
      </c>
      <c r="E337" s="73" t="str">
        <f>IF('Therapy data entry'!G337="","",'Therapy data entry'!G337)</f>
        <v>No</v>
      </c>
      <c r="F337" s="78" t="str">
        <f>IF((E337="Yes"),'Therapy data entry'!E331,"")</f>
        <v/>
      </c>
      <c r="G337" s="76" t="str">
        <f t="shared" ref="G337" si="771">IF(V337="","Yes","No")</f>
        <v>Yes</v>
      </c>
      <c r="H337" s="38" cm="1">
        <f t="array" ref="H337">SUM(--(_xlfn.BYCOL('Therapy data entry'!I337:CV339, _xlfn.LAMBDA(_xlpm.col, MAX(_xlpm.col) &gt; 0))))</f>
        <v>0</v>
      </c>
      <c r="I337" s="38">
        <f>SUM('Therapy data entry'!I337:CV339)</f>
        <v>0</v>
      </c>
      <c r="J337" s="38">
        <f>SUM('Therapy data entry'!I338:XFD338)</f>
        <v>0</v>
      </c>
      <c r="K337" s="38">
        <f>SUM('Therapy data entry'!I339:XFD339)</f>
        <v>0</v>
      </c>
      <c r="L337" s="69" t="e">
        <f t="shared" ref="L337" si="772">IF(AND((E337="Yes"),NOT(F337=""),G337="Yes",Q337="", R337=""),"Yes",IF(AND((E337="No"),F337="",Q337="", R337=""),"Yes","No because "))</f>
        <v>#VALUE!</v>
      </c>
      <c r="M337" s="33" t="e">
        <f t="shared" ref="M337" si="773">DAY(C331)&amp;"/"&amp;MONTH(C331)&amp;"/"&amp;YEAR(C331)</f>
        <v>#VALUE!</v>
      </c>
      <c r="N337" s="34" t="str">
        <f t="shared" ref="N337" si="774">IF(F337="","",F337-M337+1)</f>
        <v/>
      </c>
      <c r="O337" s="38" t="e">
        <f t="shared" ref="O337" si="775">IF(NOT(R337=""),R337,IF(NOT(Q337=""),Q337,IF(NOT(G337="Yes"),"Days therapy received outside therapy timeframe",IF(NOT(OR(E337="Yes",E337="No")),"Data not entered yet",""))))</f>
        <v>#VALUE!</v>
      </c>
      <c r="P337" s="39"/>
      <c r="Q337" s="107" t="e">
        <f>IF(N337&lt;H337,"Too many therapy days entered",
IF(IFERROR(MAX(_xlfn._xlws.FILTER('Therapy data entry'!$I$6:$CV$6,_xlfn.BYCOL('Therapy data entry'!I337:CV339,_xlfn.LAMBDA(_xlpm.col,MAX(_xlpm.col)&gt;0)))),0)&gt;F337,
"Therapy entered after discharge date",
IF(IFERROR(MIN(_xlfn._xlws.FILTER('Therapy data entry'!$I$6:$CV$6,_xlfn.BYCOL('Therapy data entry'!I337:CV339,_xlfn.LAMBDA(_xlpm.col,MAX(_xlpm.col)&gt;0)))),"")&lt; VALUE(M337),
"Therapy cannot be entered before admission date",
""
)
))</f>
        <v>#VALUE!</v>
      </c>
      <c r="R337" s="36" t="str">
        <f t="shared" ref="R337" si="776">IF(AND((OR(E337="",E337="No")),F337="",H337=0,I337=0),"", IF(AND(E337="Yes",NOT(F337="")),"","Eligibility for therapy and therapy days/end date not consistent"))</f>
        <v/>
      </c>
      <c r="S337" s="46">
        <f>'Therapy data entry'!$I$6</f>
        <v>45566</v>
      </c>
      <c r="T337" s="109" t="str">
        <f>IF(OR(H337=0,F337=""),"", IFERROR(MATCH(9.99999999999999E+307, 'Therapy data entry'!I337:CV339, 1) - 1, ""))</f>
        <v/>
      </c>
      <c r="U337" s="37" t="str">
        <f t="shared" ref="U337" si="777">IF(T337="","",S337+T337)</f>
        <v/>
      </c>
      <c r="V337" s="36" t="str">
        <f t="shared" ref="V337" si="778">IF(U337="","",IF(U337&gt;F337,"Date therapy given outside therapy timeframe",""))</f>
        <v/>
      </c>
      <c r="W337" s="57" t="str">
        <f>IF('Therapy data entry'!AK337="","",'Therapy data entry'!AK337)</f>
        <v/>
      </c>
    </row>
    <row r="338" spans="1:23" ht="17.25" hidden="1" thickBot="1" x14ac:dyDescent="0.35">
      <c r="A338" s="227"/>
      <c r="B338" s="31"/>
      <c r="C338" s="230"/>
      <c r="D338" s="38"/>
      <c r="E338" s="73"/>
      <c r="F338" s="78"/>
      <c r="G338" s="76"/>
      <c r="H338" s="38" cm="1">
        <f t="array" ref="H338">SUM(--(_xlfn.BYCOL('Therapy data entry'!I338:CV340, _xlfn.LAMBDA(_xlpm.col, MAX(_xlpm.col) &gt; 0))))</f>
        <v>0</v>
      </c>
      <c r="I338" s="38">
        <f>SUM('Therapy data entry'!I338:CV340)</f>
        <v>0</v>
      </c>
      <c r="J338" s="38"/>
      <c r="K338" s="38"/>
      <c r="L338" s="69"/>
      <c r="M338" s="33"/>
      <c r="N338" s="34"/>
      <c r="O338" s="38"/>
      <c r="P338" s="39"/>
      <c r="Q338" s="107" t="str">
        <f>IF(N338&lt;H338,"Too many therapy days entered",
IF(IFERROR(MAX(_xlfn._xlws.FILTER('Therapy data entry'!$I$6:$CV$6,_xlfn.BYCOL('Therapy data entry'!I338:CV340,_xlfn.LAMBDA(_xlpm.col,MAX(_xlpm.col)&gt;0)))),0)&gt;F338,
"Therapy entered after discharge date",
IF(IFERROR(MIN(_xlfn._xlws.FILTER('Therapy data entry'!$I$6:$CV$6,_xlfn.BYCOL('Therapy data entry'!I338:CV340,_xlfn.LAMBDA(_xlpm.col,MAX(_xlpm.col)&gt;0)))),"")&lt; VALUE(M338),
"Therapy cannot be entered before admission date",
""
)
))</f>
        <v/>
      </c>
      <c r="R338" s="36"/>
      <c r="S338" s="46"/>
      <c r="T338" s="109" t="str">
        <f>IF(OR(H338=0,F338=""),"", IFERROR(MATCH(9.99999999999999E+307, 'Therapy data entry'!I338:CV340, 1) - 1, ""))</f>
        <v/>
      </c>
      <c r="U338" s="37"/>
      <c r="V338" s="36"/>
      <c r="W338" s="57"/>
    </row>
    <row r="339" spans="1:23" ht="17.25" hidden="1" thickBot="1" x14ac:dyDescent="0.35">
      <c r="A339" s="227"/>
      <c r="B339" s="31"/>
      <c r="C339" s="230"/>
      <c r="D339" s="38"/>
      <c r="E339" s="73"/>
      <c r="F339" s="78"/>
      <c r="G339" s="76"/>
      <c r="H339" s="38" cm="1">
        <f t="array" ref="H339">SUM(--(_xlfn.BYCOL('Therapy data entry'!I339:CV341, _xlfn.LAMBDA(_xlpm.col, MAX(_xlpm.col) &gt; 0))))</f>
        <v>0</v>
      </c>
      <c r="I339" s="38">
        <f>SUM('Therapy data entry'!I339:CV341)</f>
        <v>0</v>
      </c>
      <c r="J339" s="38"/>
      <c r="K339" s="38"/>
      <c r="L339" s="69"/>
      <c r="M339" s="33"/>
      <c r="N339" s="34"/>
      <c r="O339" s="38"/>
      <c r="P339" s="39"/>
      <c r="Q339" s="107" t="str">
        <f>IF(N339&lt;H339,"Too many therapy days entered",
IF(IFERROR(MAX(_xlfn._xlws.FILTER('Therapy data entry'!$I$6:$CV$6,_xlfn.BYCOL('Therapy data entry'!I339:CV341,_xlfn.LAMBDA(_xlpm.col,MAX(_xlpm.col)&gt;0)))),0)&gt;F339,
"Therapy entered after discharge date",
IF(IFERROR(MIN(_xlfn._xlws.FILTER('Therapy data entry'!$I$6:$CV$6,_xlfn.BYCOL('Therapy data entry'!I339:CV341,_xlfn.LAMBDA(_xlpm.col,MAX(_xlpm.col)&gt;0)))),"")&lt; VALUE(M339),
"Therapy cannot be entered before admission date",
""
)
))</f>
        <v/>
      </c>
      <c r="R339" s="36"/>
      <c r="S339" s="46"/>
      <c r="T339" s="109" t="str">
        <f>IF(OR(H339=0,F339=""),"", IFERROR(MATCH(9.99999999999999E+307, 'Therapy data entry'!I339:CV341, 1) - 1, ""))</f>
        <v/>
      </c>
      <c r="U339" s="37"/>
      <c r="V339" s="36"/>
      <c r="W339" s="57"/>
    </row>
    <row r="340" spans="1:23" ht="17.25" thickBot="1" x14ac:dyDescent="0.35">
      <c r="A340" s="227"/>
      <c r="B340" s="135" t="str">
        <f>IF('Therapy data entry'!B334="","",'Therapy data entry'!B334)</f>
        <v/>
      </c>
      <c r="C340" s="230"/>
      <c r="D340" s="152" t="s">
        <v>54</v>
      </c>
      <c r="E340" s="152" t="str">
        <f>IF('Therapy data entry'!G340="","",'Therapy data entry'!G340)</f>
        <v>No</v>
      </c>
      <c r="F340" s="153" t="str">
        <f>IF((E340="Yes"),'Therapy data entry'!E331,"")</f>
        <v/>
      </c>
      <c r="G340" s="154" t="str">
        <f t="shared" ref="G340" si="779">IF(V340="","Yes","No")</f>
        <v>Yes</v>
      </c>
      <c r="H340" s="70" cm="1">
        <f t="array" ref="H340">SUM(--(_xlfn.BYCOL('Therapy data entry'!I340:CV342, _xlfn.LAMBDA(_xlpm.col, MAX(_xlpm.col) &gt; 0))))</f>
        <v>0</v>
      </c>
      <c r="I340" s="70">
        <f>SUM('Therapy data entry'!I340:CV342)</f>
        <v>0</v>
      </c>
      <c r="J340" s="152">
        <f>SUM('Therapy data entry'!I341:XFD341)</f>
        <v>0</v>
      </c>
      <c r="K340" s="152">
        <f>SUM('Therapy data entry'!I342:XFD342)</f>
        <v>0</v>
      </c>
      <c r="L340" s="155" t="e">
        <f t="shared" ref="L340" si="780">IF(AND((E340="Yes"),NOT(F340=""),G340="Yes",Q340="", R340=""),"Yes",IF(AND((E340="No"),F340="",Q340="", R340=""),"Yes","No because "))</f>
        <v>#VALUE!</v>
      </c>
      <c r="M340" s="156" t="e">
        <f t="shared" ref="M340" si="781">DAY(C331)&amp;"/"&amp;MONTH(C331)&amp;"/"&amp;YEAR(C331)</f>
        <v>#VALUE!</v>
      </c>
      <c r="N340" s="157" t="str">
        <f t="shared" ref="N340" si="782">IF(F340="","",F340-M340+1)</f>
        <v/>
      </c>
      <c r="O340" s="158" t="e">
        <f t="shared" ref="O340" si="783">IF(NOT(R340=""),R340,IF(NOT(Q340=""),Q340,IF(NOT(G340="Yes"),"Days therapy received outside therapy timeframe",IF(NOT(OR(E340="Yes",E340="No")),"Data not entered yet",""))))</f>
        <v>#VALUE!</v>
      </c>
      <c r="P340" s="164"/>
      <c r="Q340" s="107" t="e">
        <f>IF(N340&lt;H340,"Too many therapy days entered",
IF(IFERROR(MAX(_xlfn._xlws.FILTER('Therapy data entry'!$I$6:$CV$6,_xlfn.BYCOL('Therapy data entry'!I340:CV342,_xlfn.LAMBDA(_xlpm.col,MAX(_xlpm.col)&gt;0)))),0)&gt;F340,
"Therapy entered after discharge date",
IF(IFERROR(MIN(_xlfn._xlws.FILTER('Therapy data entry'!$I$6:$CV$6,_xlfn.BYCOL('Therapy data entry'!I340:CV342,_xlfn.LAMBDA(_xlpm.col,MAX(_xlpm.col)&gt;0)))),"")&lt; VALUE(M340),
"Therapy cannot be entered before admission date",
""
)
))</f>
        <v>#VALUE!</v>
      </c>
      <c r="R340" s="159" t="str">
        <f t="shared" ref="R340" si="784">IF(AND((OR(E340="",E340="No")),F340="",H340=0,I340=0),"", IF(AND(E340="Yes",NOT(F340="")),"","Eligibility for therapy and therapy days/end date not consistent"))</f>
        <v/>
      </c>
      <c r="S340" s="160">
        <f>'Therapy data entry'!$I$6</f>
        <v>45566</v>
      </c>
      <c r="T340" s="109" t="str">
        <f>IF(OR(H340=0,F340=""),"", IFERROR(MATCH(9.99999999999999E+307, 'Therapy data entry'!I340:CV342, 1) - 1, ""))</f>
        <v/>
      </c>
      <c r="U340" s="159" t="str">
        <f t="shared" ref="U340" si="785">IF(T340="","",S340+T340)</f>
        <v/>
      </c>
      <c r="V340" s="159" t="str">
        <f t="shared" ref="V340" si="786">IF(U340="","",IF(U340&gt;F340,"Date therapy given outside therapy timeframe",""))</f>
        <v/>
      </c>
      <c r="W340" s="161"/>
    </row>
    <row r="341" spans="1:23" ht="17.25" hidden="1" thickBot="1" x14ac:dyDescent="0.35">
      <c r="A341" s="227"/>
      <c r="B341" s="151"/>
      <c r="C341" s="230"/>
      <c r="D341" s="145"/>
      <c r="E341" s="145"/>
      <c r="F341" s="146"/>
      <c r="G341" s="147"/>
      <c r="H341" s="181" cm="1">
        <f t="array" ref="H341">SUM(--(_xlfn.BYCOL('Therapy data entry'!I341:CV343, _xlfn.LAMBDA(_xlpm.col, MAX(_xlpm.col) &gt; 0))))</f>
        <v>0</v>
      </c>
      <c r="I341" s="181">
        <f>SUM('Therapy data entry'!I341:CV343)</f>
        <v>0</v>
      </c>
      <c r="J341" s="145"/>
      <c r="K341" s="145"/>
      <c r="L341" s="148"/>
      <c r="M341" s="149"/>
      <c r="N341" s="34"/>
      <c r="O341" s="150"/>
      <c r="P341" s="148"/>
      <c r="Q341" s="107" t="str">
        <f>IF(N341&lt;H341,"Too many therapy days entered",
IF(IFERROR(MAX(_xlfn._xlws.FILTER('Therapy data entry'!$I$6:$CV$6,_xlfn.BYCOL('Therapy data entry'!I341:CV343,_xlfn.LAMBDA(_xlpm.col,MAX(_xlpm.col)&gt;0)))),0)&gt;F341,
"Therapy entered after discharge date",
IF(IFERROR(MIN(_xlfn._xlws.FILTER('Therapy data entry'!$I$6:$CV$6,_xlfn.BYCOL('Therapy data entry'!I341:CV343,_xlfn.LAMBDA(_xlpm.col,MAX(_xlpm.col)&gt;0)))),"")&lt; VALUE(M341),
"Therapy cannot be entered before admission date",
""
)
))</f>
        <v/>
      </c>
      <c r="R341" s="53"/>
      <c r="S341" s="46"/>
      <c r="T341" s="109" t="str">
        <f>IF(OR(H341=0,F341=""),"", IFERROR(MATCH(9.99999999999999E+307, 'Therapy data entry'!I341:CV343, 1) - 1, ""))</f>
        <v/>
      </c>
      <c r="U341" s="53"/>
      <c r="V341" s="53"/>
      <c r="W341" s="163"/>
    </row>
    <row r="342" spans="1:23" ht="17.25" hidden="1" thickBot="1" x14ac:dyDescent="0.35">
      <c r="A342" s="228"/>
      <c r="B342" s="162"/>
      <c r="C342" s="231"/>
      <c r="D342" s="65"/>
      <c r="E342" s="65"/>
      <c r="F342" s="79"/>
      <c r="G342" s="112"/>
      <c r="H342" s="70" cm="1">
        <f t="array" ref="H342">SUM(--(_xlfn.BYCOL('Therapy data entry'!I342:CV344, _xlfn.LAMBDA(_xlpm.col, MAX(_xlpm.col) &gt; 0))))</f>
        <v>0</v>
      </c>
      <c r="I342" s="70">
        <f>SUM('Therapy data entry'!I342:CV344)</f>
        <v>0</v>
      </c>
      <c r="J342" s="65"/>
      <c r="K342" s="65"/>
      <c r="L342" s="67"/>
      <c r="M342" s="66"/>
      <c r="N342" s="58"/>
      <c r="O342" s="70"/>
      <c r="P342" s="67"/>
      <c r="Q342" s="107" t="str">
        <f>IF(N342&lt;H342,"Too many therapy days entered",
IF(IFERROR(MAX(_xlfn._xlws.FILTER('Therapy data entry'!$I$6:$CV$6,_xlfn.BYCOL('Therapy data entry'!I342:CV344,_xlfn.LAMBDA(_xlpm.col,MAX(_xlpm.col)&gt;0)))),0)&gt;F342,
"Therapy entered after discharge date",
IF(IFERROR(MIN(_xlfn._xlws.FILTER('Therapy data entry'!$I$6:$CV$6,_xlfn.BYCOL('Therapy data entry'!I342:CV344,_xlfn.LAMBDA(_xlpm.col,MAX(_xlpm.col)&gt;0)))),"")&lt; VALUE(M342),
"Therapy cannot be entered before admission date",
""
)
))</f>
        <v/>
      </c>
      <c r="R342" s="59"/>
      <c r="S342" s="60"/>
      <c r="T342" s="109" t="str">
        <f>IF(OR(H342=0,F342=""),"", IFERROR(MATCH(9.99999999999999E+307, 'Therapy data entry'!I342:CV344, 1) - 1, ""))</f>
        <v/>
      </c>
      <c r="U342" s="59"/>
      <c r="V342" s="59"/>
      <c r="W342" s="68"/>
    </row>
    <row r="343" spans="1:23" ht="17.25" thickBot="1" x14ac:dyDescent="0.35">
      <c r="A343" s="226" t="str">
        <f>IF(AND('Therapy data entry'!A343="",'Therapy data entry'!D343=""),"",IF(AND(NOT('Therapy data entry'!D343=""),'Therapy data entry'!A343=""),"SSNAP ID not entered",'Therapy data entry'!A343))</f>
        <v/>
      </c>
      <c r="B343" s="98" t="s">
        <v>17</v>
      </c>
      <c r="C343" s="229" t="str">
        <f>IF('Therapy data entry'!D343="","",'Therapy data entry'!D343)</f>
        <v/>
      </c>
      <c r="D343" s="99" t="s">
        <v>51</v>
      </c>
      <c r="E343" s="100" t="str">
        <f>IF('Therapy data entry'!G343="","",'Therapy data entry'!G343)</f>
        <v>No</v>
      </c>
      <c r="F343" s="101" t="str">
        <f>IF((E343="Yes"),'Therapy data entry'!E343,"")</f>
        <v/>
      </c>
      <c r="G343" s="102" t="str">
        <f t="shared" ref="G343" si="787">IF(V343="","Yes","No")</f>
        <v>Yes</v>
      </c>
      <c r="H343" s="32" cm="1">
        <f t="array" ref="H343">SUM(--(_xlfn.BYCOL('Therapy data entry'!I343:CV345, _xlfn.LAMBDA(_xlpm.col, MAX(_xlpm.col) &gt; 0))))</f>
        <v>0</v>
      </c>
      <c r="I343" s="32">
        <f>SUM('Therapy data entry'!I343:CV345)</f>
        <v>0</v>
      </c>
      <c r="J343" s="99">
        <f>SUM('Therapy data entry'!I344:XFD344)</f>
        <v>0</v>
      </c>
      <c r="K343" s="99">
        <f>SUM('Therapy data entry'!I345:XFD345)</f>
        <v>0</v>
      </c>
      <c r="L343" s="103" t="e">
        <f t="shared" ref="L343" si="788">IF(AND((E343="Yes"),NOT(F343=""),G343="Yes",Q343="", R343=""),"Yes",IF(AND((E343="No"),F343="",Q343="", R343=""),"Yes","No because "))</f>
        <v>#VALUE!</v>
      </c>
      <c r="M343" s="104" t="e">
        <f t="shared" ref="M343" si="789">DAY(C343)&amp;"/"&amp;MONTH(C343)&amp;"/"&amp;YEAR(C343)</f>
        <v>#VALUE!</v>
      </c>
      <c r="N343" s="105" t="str">
        <f t="shared" ref="N343" si="790">IF(F343="","",F343-M343+1)</f>
        <v/>
      </c>
      <c r="O343" s="99" t="e">
        <f t="shared" ref="O343" si="791">IF(NOT(R343=""),R343,IF(NOT(Q343=""),Q343,IF(NOT(G343="Yes"),"Days therapy received outside therapy timeframe",IF(NOT(OR(E343="Yes",E343="No")),"Data not entered yet",""))))</f>
        <v>#VALUE!</v>
      </c>
      <c r="P343" s="106"/>
      <c r="Q343" s="107" t="e">
        <f>IF(N343&lt;H343,"Too many therapy days entered",
IF(IFERROR(MAX(_xlfn._xlws.FILTER('Therapy data entry'!$I$6:$CV$6,_xlfn.BYCOL('Therapy data entry'!I343:CV345,_xlfn.LAMBDA(_xlpm.col,MAX(_xlpm.col)&gt;0)))),0)&gt;F343,
"Therapy entered after discharge date",
IF(IFERROR(MIN(_xlfn._xlws.FILTER('Therapy data entry'!$I$6:$CV$6,_xlfn.BYCOL('Therapy data entry'!I343:CV345,_xlfn.LAMBDA(_xlpm.col,MAX(_xlpm.col)&gt;0)))),"")&lt; VALUE(M343),
"Therapy cannot be entered before admission date",
""
)
))</f>
        <v>#VALUE!</v>
      </c>
      <c r="R343" s="107" t="str">
        <f t="shared" ref="R343" si="792">IF(AND((OR(E343="",E343="No")),F343="",H343=0,I343=0),"", IF(AND(E343="Yes",NOT(F343="")),"","Eligibility for therapy and therapy days/end date not consistent"))</f>
        <v/>
      </c>
      <c r="S343" s="108">
        <f>'Therapy data entry'!$I$6</f>
        <v>45566</v>
      </c>
      <c r="T343" s="109" t="str">
        <f>IF(OR(H343=0,F343=""),"", IFERROR(MATCH(9.99999999999999E+307, 'Therapy data entry'!I343:CV345, 1) - 1, ""))</f>
        <v/>
      </c>
      <c r="U343" s="110" t="str">
        <f t="shared" ref="U343" si="793">IF(T343="","",S343+T343)</f>
        <v/>
      </c>
      <c r="V343" s="107" t="str">
        <f t="shared" ref="V343" si="794">IF(U343="","",IF(U343&gt;F343,"Date therapy given outside therapy timeframe",""))</f>
        <v/>
      </c>
      <c r="W343" s="111" t="str">
        <f>IF('Therapy data entry'!AK343="","",'Therapy data entry'!AK343)</f>
        <v/>
      </c>
    </row>
    <row r="344" spans="1:23" ht="17.25" hidden="1" thickBot="1" x14ac:dyDescent="0.35">
      <c r="A344" s="227"/>
      <c r="B344" s="31"/>
      <c r="C344" s="230"/>
      <c r="D344" s="32"/>
      <c r="E344" s="71"/>
      <c r="F344" s="45"/>
      <c r="G344" s="74"/>
      <c r="H344" s="32" cm="1">
        <f t="array" ref="H344">SUM(--(_xlfn.BYCOL('Therapy data entry'!I344:CV346, _xlfn.LAMBDA(_xlpm.col, MAX(_xlpm.col) &gt; 0))))</f>
        <v>0</v>
      </c>
      <c r="I344" s="32">
        <f>SUM('Therapy data entry'!I344:CV346)</f>
        <v>0</v>
      </c>
      <c r="J344" s="32"/>
      <c r="K344" s="32"/>
      <c r="L344" s="47"/>
      <c r="M344" s="33"/>
      <c r="N344" s="34"/>
      <c r="O344" s="32"/>
      <c r="P344" s="35"/>
      <c r="Q344" s="107" t="str">
        <f>IF(N344&lt;H344,"Too many therapy days entered",
IF(IFERROR(MAX(_xlfn._xlws.FILTER('Therapy data entry'!$I$6:$CV$6,_xlfn.BYCOL('Therapy data entry'!I344:CV346,_xlfn.LAMBDA(_xlpm.col,MAX(_xlpm.col)&gt;0)))),0)&gt;F344,
"Therapy entered after discharge date",
IF(IFERROR(MIN(_xlfn._xlws.FILTER('Therapy data entry'!$I$6:$CV$6,_xlfn.BYCOL('Therapy data entry'!I344:CV346,_xlfn.LAMBDA(_xlpm.col,MAX(_xlpm.col)&gt;0)))),"")&lt; VALUE(M344),
"Therapy cannot be entered before admission date",
""
)
))</f>
        <v/>
      </c>
      <c r="R344" s="36"/>
      <c r="S344" s="46"/>
      <c r="T344" s="109" t="str">
        <f>IF(OR(H344=0,F344=""),"", IFERROR(MATCH(9.99999999999999E+307, 'Therapy data entry'!I344:CV346, 1) - 1, ""))</f>
        <v/>
      </c>
      <c r="U344" s="37"/>
      <c r="V344" s="36"/>
      <c r="W344" s="55"/>
    </row>
    <row r="345" spans="1:23" ht="17.25" hidden="1" thickBot="1" x14ac:dyDescent="0.35">
      <c r="A345" s="227"/>
      <c r="B345" s="31"/>
      <c r="C345" s="230"/>
      <c r="D345" s="32"/>
      <c r="E345" s="71"/>
      <c r="F345" s="45"/>
      <c r="G345" s="74"/>
      <c r="H345" s="32" cm="1">
        <f t="array" ref="H345">SUM(--(_xlfn.BYCOL('Therapy data entry'!I345:CV347, _xlfn.LAMBDA(_xlpm.col, MAX(_xlpm.col) &gt; 0))))</f>
        <v>0</v>
      </c>
      <c r="I345" s="32">
        <f>SUM('Therapy data entry'!I345:CV347)</f>
        <v>0</v>
      </c>
      <c r="J345" s="32"/>
      <c r="K345" s="32"/>
      <c r="L345" s="47"/>
      <c r="M345" s="33"/>
      <c r="N345" s="34"/>
      <c r="O345" s="32"/>
      <c r="P345" s="35"/>
      <c r="Q345" s="107" t="str">
        <f>IF(N345&lt;H345,"Too many therapy days entered",
IF(IFERROR(MAX(_xlfn._xlws.FILTER('Therapy data entry'!$I$6:$CV$6,_xlfn.BYCOL('Therapy data entry'!I345:CV347,_xlfn.LAMBDA(_xlpm.col,MAX(_xlpm.col)&gt;0)))),0)&gt;F345,
"Therapy entered after discharge date",
IF(IFERROR(MIN(_xlfn._xlws.FILTER('Therapy data entry'!$I$6:$CV$6,_xlfn.BYCOL('Therapy data entry'!I345:CV347,_xlfn.LAMBDA(_xlpm.col,MAX(_xlpm.col)&gt;0)))),"")&lt; VALUE(M345),
"Therapy cannot be entered before admission date",
""
)
))</f>
        <v/>
      </c>
      <c r="R345" s="36"/>
      <c r="S345" s="46"/>
      <c r="T345" s="109" t="str">
        <f>IF(OR(H345=0,F345=""),"", IFERROR(MATCH(9.99999999999999E+307, 'Therapy data entry'!I345:CV347, 1) - 1, ""))</f>
        <v/>
      </c>
      <c r="U345" s="37"/>
      <c r="V345" s="36"/>
      <c r="W345" s="55"/>
    </row>
    <row r="346" spans="1:23" ht="17.25" thickBot="1" x14ac:dyDescent="0.35">
      <c r="A346" s="227"/>
      <c r="B346" s="54" t="str">
        <f>IF('Therapy data entry'!B344="","",'Therapy data entry'!B344)</f>
        <v/>
      </c>
      <c r="C346" s="230"/>
      <c r="D346" s="49" t="s">
        <v>52</v>
      </c>
      <c r="E346" s="72" t="str">
        <f>IF('Therapy data entry'!G346="","",'Therapy data entry'!G346)</f>
        <v>No</v>
      </c>
      <c r="F346" s="77" t="str">
        <f>IF((E346="Yes"),'Therapy data entry'!E343,"")</f>
        <v/>
      </c>
      <c r="G346" s="75" t="str">
        <f t="shared" ref="G346" si="795">IF(V346="","Yes","No")</f>
        <v>Yes</v>
      </c>
      <c r="H346" s="49" cm="1">
        <f t="array" ref="H346">SUM(--(_xlfn.BYCOL('Therapy data entry'!I346:CV348, _xlfn.LAMBDA(_xlpm.col, MAX(_xlpm.col) &gt; 0))))</f>
        <v>0</v>
      </c>
      <c r="I346" s="49">
        <f>SUM('Therapy data entry'!I346:CV348)</f>
        <v>0</v>
      </c>
      <c r="J346" s="49">
        <f>SUM('Therapy data entry'!I347:XFD347)</f>
        <v>0</v>
      </c>
      <c r="K346" s="49">
        <f>SUM('Therapy data entry'!I348:XFD348)</f>
        <v>0</v>
      </c>
      <c r="L346" s="51" t="e">
        <f t="shared" ref="L346" si="796">IF(AND((E346="Yes"),NOT(F346=""),G346="Yes",Q346="", R346=""),"Yes",IF(AND((E346="No"),F346="",Q346="", R346=""),"Yes","No because "))</f>
        <v>#VALUE!</v>
      </c>
      <c r="M346" s="33" t="e">
        <f t="shared" ref="M346" si="797">DAY(C343)&amp;"/"&amp;MONTH(C343)&amp;"/"&amp;YEAR(C343)</f>
        <v>#VALUE!</v>
      </c>
      <c r="N346" s="34" t="str">
        <f t="shared" ref="N346" si="798">IF(F346="","",F346-M346+1)</f>
        <v/>
      </c>
      <c r="O346" s="49" t="e">
        <f t="shared" ref="O346" si="799">IF(NOT(R346=""),R346,IF(NOT(Q346=""),Q346,IF(NOT(G346="Yes"),"Days therapy received outside therapy timeframe",IF(NOT(OR(E346="Yes",E346="No")),"Data not entered yet",""))))</f>
        <v>#VALUE!</v>
      </c>
      <c r="P346" s="52"/>
      <c r="Q346" s="107" t="e">
        <f>IF(N346&lt;H346,"Too many therapy days entered",
IF(IFERROR(MAX(_xlfn._xlws.FILTER('Therapy data entry'!$I$6:$CV$6,_xlfn.BYCOL('Therapy data entry'!I346:CV348,_xlfn.LAMBDA(_xlpm.col,MAX(_xlpm.col)&gt;0)))),0)&gt;F346,
"Therapy entered after discharge date",
IF(IFERROR(MIN(_xlfn._xlws.FILTER('Therapy data entry'!$I$6:$CV$6,_xlfn.BYCOL('Therapy data entry'!I346:CV348,_xlfn.LAMBDA(_xlpm.col,MAX(_xlpm.col)&gt;0)))),"")&lt; VALUE(M346),
"Therapy cannot be entered before admission date",
""
)
))</f>
        <v>#VALUE!</v>
      </c>
      <c r="R346" s="53" t="str">
        <f t="shared" ref="R346" si="800">IF(AND((OR(E346="",E346="No")),F346="",H346=0,I346=0),"", IF(AND(E346="Yes",NOT(F346="")),"","Eligibility for therapy and therapy days/end date not consistent"))</f>
        <v/>
      </c>
      <c r="S346" s="46">
        <f>'Therapy data entry'!$I$6</f>
        <v>45566</v>
      </c>
      <c r="T346" s="109" t="str">
        <f>IF(OR(H346=0,F346=""),"", IFERROR(MATCH(9.99999999999999E+307, 'Therapy data entry'!I346:CV348, 1) - 1, ""))</f>
        <v/>
      </c>
      <c r="U346" s="37" t="str">
        <f t="shared" ref="U346" si="801">IF(T346="","",S346+T346)</f>
        <v/>
      </c>
      <c r="V346" s="36" t="str">
        <f t="shared" ref="V346" si="802">IF(U346="","",IF(U346&gt;F346,"Date therapy given outside therapy timeframe",""))</f>
        <v/>
      </c>
      <c r="W346" s="56" t="str">
        <f>IF('Therapy data entry'!AK346="","",'Therapy data entry'!AK346)</f>
        <v/>
      </c>
    </row>
    <row r="347" spans="1:23" ht="17.25" hidden="1" thickBot="1" x14ac:dyDescent="0.35">
      <c r="A347" s="227"/>
      <c r="B347" s="44"/>
      <c r="C347" s="230"/>
      <c r="D347" s="49"/>
      <c r="E347" s="72"/>
      <c r="F347" s="77"/>
      <c r="G347" s="75"/>
      <c r="H347" s="49" cm="1">
        <f t="array" ref="H347">SUM(--(_xlfn.BYCOL('Therapy data entry'!I347:CV349, _xlfn.LAMBDA(_xlpm.col, MAX(_xlpm.col) &gt; 0))))</f>
        <v>0</v>
      </c>
      <c r="I347" s="49">
        <f>SUM('Therapy data entry'!I347:CV349)</f>
        <v>0</v>
      </c>
      <c r="J347" s="49"/>
      <c r="K347" s="49"/>
      <c r="L347" s="51"/>
      <c r="M347" s="50"/>
      <c r="N347" s="34"/>
      <c r="O347" s="49"/>
      <c r="P347" s="52"/>
      <c r="Q347" s="107" t="str">
        <f>IF(N347&lt;H347,"Too many therapy days entered",
IF(IFERROR(MAX(_xlfn._xlws.FILTER('Therapy data entry'!$I$6:$CV$6,_xlfn.BYCOL('Therapy data entry'!I347:CV349,_xlfn.LAMBDA(_xlpm.col,MAX(_xlpm.col)&gt;0)))),0)&gt;F347,
"Therapy entered after discharge date",
IF(IFERROR(MIN(_xlfn._xlws.FILTER('Therapy data entry'!$I$6:$CV$6,_xlfn.BYCOL('Therapy data entry'!I347:CV349,_xlfn.LAMBDA(_xlpm.col,MAX(_xlpm.col)&gt;0)))),"")&lt; VALUE(M347),
"Therapy cannot be entered before admission date",
""
)
))</f>
        <v/>
      </c>
      <c r="R347" s="36"/>
      <c r="S347" s="46"/>
      <c r="T347" s="109" t="str">
        <f>IF(OR(H347=0,F347=""),"", IFERROR(MATCH(9.99999999999999E+307, 'Therapy data entry'!I347:CV349, 1) - 1, ""))</f>
        <v/>
      </c>
      <c r="U347" s="37"/>
      <c r="V347" s="36"/>
      <c r="W347" s="56"/>
    </row>
    <row r="348" spans="1:23" ht="17.25" hidden="1" thickBot="1" x14ac:dyDescent="0.35">
      <c r="A348" s="227"/>
      <c r="B348" s="44"/>
      <c r="C348" s="230"/>
      <c r="D348" s="49"/>
      <c r="E348" s="72"/>
      <c r="F348" s="77"/>
      <c r="G348" s="75"/>
      <c r="H348" s="49" cm="1">
        <f t="array" ref="H348">SUM(--(_xlfn.BYCOL('Therapy data entry'!I348:CV350, _xlfn.LAMBDA(_xlpm.col, MAX(_xlpm.col) &gt; 0))))</f>
        <v>0</v>
      </c>
      <c r="I348" s="49">
        <f>SUM('Therapy data entry'!I348:CV350)</f>
        <v>0</v>
      </c>
      <c r="J348" s="49"/>
      <c r="K348" s="49"/>
      <c r="L348" s="51"/>
      <c r="M348" s="50"/>
      <c r="N348" s="34"/>
      <c r="O348" s="49"/>
      <c r="P348" s="52"/>
      <c r="Q348" s="107" t="str">
        <f>IF(N348&lt;H348,"Too many therapy days entered",
IF(IFERROR(MAX(_xlfn._xlws.FILTER('Therapy data entry'!$I$6:$CV$6,_xlfn.BYCOL('Therapy data entry'!I348:CV350,_xlfn.LAMBDA(_xlpm.col,MAX(_xlpm.col)&gt;0)))),0)&gt;F348,
"Therapy entered after discharge date",
IF(IFERROR(MIN(_xlfn._xlws.FILTER('Therapy data entry'!$I$6:$CV$6,_xlfn.BYCOL('Therapy data entry'!I348:CV350,_xlfn.LAMBDA(_xlpm.col,MAX(_xlpm.col)&gt;0)))),"")&lt; VALUE(M348),
"Therapy cannot be entered before admission date",
""
)
))</f>
        <v/>
      </c>
      <c r="R348" s="36"/>
      <c r="S348" s="46"/>
      <c r="T348" s="109" t="str">
        <f>IF(OR(H348=0,F348=""),"", IFERROR(MATCH(9.99999999999999E+307, 'Therapy data entry'!I348:CV350, 1) - 1, ""))</f>
        <v/>
      </c>
      <c r="U348" s="37"/>
      <c r="V348" s="36"/>
      <c r="W348" s="56"/>
    </row>
    <row r="349" spans="1:23" ht="17.25" thickBot="1" x14ac:dyDescent="0.35">
      <c r="A349" s="227"/>
      <c r="B349" s="31" t="s">
        <v>21</v>
      </c>
      <c r="C349" s="230"/>
      <c r="D349" s="38" t="s">
        <v>53</v>
      </c>
      <c r="E349" s="73" t="str">
        <f>IF('Therapy data entry'!G349="","",'Therapy data entry'!G349)</f>
        <v>No</v>
      </c>
      <c r="F349" s="78" t="str">
        <f>IF((E349="Yes"),'Therapy data entry'!E343,"")</f>
        <v/>
      </c>
      <c r="G349" s="76" t="str">
        <f t="shared" ref="G349" si="803">IF(V349="","Yes","No")</f>
        <v>Yes</v>
      </c>
      <c r="H349" s="38" cm="1">
        <f t="array" ref="H349">SUM(--(_xlfn.BYCOL('Therapy data entry'!I349:CV351, _xlfn.LAMBDA(_xlpm.col, MAX(_xlpm.col) &gt; 0))))</f>
        <v>0</v>
      </c>
      <c r="I349" s="38">
        <f>SUM('Therapy data entry'!I349:CV351)</f>
        <v>0</v>
      </c>
      <c r="J349" s="38">
        <f>SUM('Therapy data entry'!I350:XFD350)</f>
        <v>0</v>
      </c>
      <c r="K349" s="38">
        <f>SUM('Therapy data entry'!I351:XFD351)</f>
        <v>0</v>
      </c>
      <c r="L349" s="69" t="e">
        <f t="shared" ref="L349" si="804">IF(AND((E349="Yes"),NOT(F349=""),G349="Yes",Q349="", R349=""),"Yes",IF(AND((E349="No"),F349="",Q349="", R349=""),"Yes","No because "))</f>
        <v>#VALUE!</v>
      </c>
      <c r="M349" s="33" t="e">
        <f t="shared" ref="M349" si="805">DAY(C343)&amp;"/"&amp;MONTH(C343)&amp;"/"&amp;YEAR(C343)</f>
        <v>#VALUE!</v>
      </c>
      <c r="N349" s="34" t="str">
        <f t="shared" ref="N349" si="806">IF(F349="","",F349-M349+1)</f>
        <v/>
      </c>
      <c r="O349" s="38" t="e">
        <f t="shared" ref="O349" si="807">IF(NOT(R349=""),R349,IF(NOT(Q349=""),Q349,IF(NOT(G349="Yes"),"Days therapy received outside therapy timeframe",IF(NOT(OR(E349="Yes",E349="No")),"Data not entered yet",""))))</f>
        <v>#VALUE!</v>
      </c>
      <c r="P349" s="39"/>
      <c r="Q349" s="107" t="e">
        <f>IF(N349&lt;H349,"Too many therapy days entered",
IF(IFERROR(MAX(_xlfn._xlws.FILTER('Therapy data entry'!$I$6:$CV$6,_xlfn.BYCOL('Therapy data entry'!I349:CV351,_xlfn.LAMBDA(_xlpm.col,MAX(_xlpm.col)&gt;0)))),0)&gt;F349,
"Therapy entered after discharge date",
IF(IFERROR(MIN(_xlfn._xlws.FILTER('Therapy data entry'!$I$6:$CV$6,_xlfn.BYCOL('Therapy data entry'!I349:CV351,_xlfn.LAMBDA(_xlpm.col,MAX(_xlpm.col)&gt;0)))),"")&lt; VALUE(M349),
"Therapy cannot be entered before admission date",
""
)
))</f>
        <v>#VALUE!</v>
      </c>
      <c r="R349" s="36" t="str">
        <f t="shared" ref="R349" si="808">IF(AND((OR(E349="",E349="No")),F349="",H349=0,I349=0),"", IF(AND(E349="Yes",NOT(F349="")),"","Eligibility for therapy and therapy days/end date not consistent"))</f>
        <v/>
      </c>
      <c r="S349" s="46">
        <f>'Therapy data entry'!$I$6</f>
        <v>45566</v>
      </c>
      <c r="T349" s="109" t="str">
        <f>IF(OR(H349=0,F349=""),"", IFERROR(MATCH(9.99999999999999E+307, 'Therapy data entry'!I349:CV351, 1) - 1, ""))</f>
        <v/>
      </c>
      <c r="U349" s="37" t="str">
        <f t="shared" ref="U349" si="809">IF(T349="","",S349+T349)</f>
        <v/>
      </c>
      <c r="V349" s="36" t="str">
        <f t="shared" ref="V349" si="810">IF(U349="","",IF(U349&gt;F349,"Date therapy given outside therapy timeframe",""))</f>
        <v/>
      </c>
      <c r="W349" s="57" t="str">
        <f>IF('Therapy data entry'!AK349="","",'Therapy data entry'!AK349)</f>
        <v/>
      </c>
    </row>
    <row r="350" spans="1:23" ht="17.25" hidden="1" thickBot="1" x14ac:dyDescent="0.35">
      <c r="A350" s="227"/>
      <c r="B350" s="31"/>
      <c r="C350" s="230"/>
      <c r="D350" s="38"/>
      <c r="E350" s="73"/>
      <c r="F350" s="78"/>
      <c r="G350" s="76"/>
      <c r="H350" s="38" cm="1">
        <f t="array" ref="H350">SUM(--(_xlfn.BYCOL('Therapy data entry'!I350:CV352, _xlfn.LAMBDA(_xlpm.col, MAX(_xlpm.col) &gt; 0))))</f>
        <v>0</v>
      </c>
      <c r="I350" s="38">
        <f>SUM('Therapy data entry'!I350:CV352)</f>
        <v>0</v>
      </c>
      <c r="J350" s="38"/>
      <c r="K350" s="38"/>
      <c r="L350" s="69"/>
      <c r="M350" s="33"/>
      <c r="N350" s="34"/>
      <c r="O350" s="38"/>
      <c r="P350" s="39"/>
      <c r="Q350" s="107" t="str">
        <f>IF(N350&lt;H350,"Too many therapy days entered",
IF(IFERROR(MAX(_xlfn._xlws.FILTER('Therapy data entry'!$I$6:$CV$6,_xlfn.BYCOL('Therapy data entry'!I350:CV352,_xlfn.LAMBDA(_xlpm.col,MAX(_xlpm.col)&gt;0)))),0)&gt;F350,
"Therapy entered after discharge date",
IF(IFERROR(MIN(_xlfn._xlws.FILTER('Therapy data entry'!$I$6:$CV$6,_xlfn.BYCOL('Therapy data entry'!I350:CV352,_xlfn.LAMBDA(_xlpm.col,MAX(_xlpm.col)&gt;0)))),"")&lt; VALUE(M350),
"Therapy cannot be entered before admission date",
""
)
))</f>
        <v/>
      </c>
      <c r="R350" s="36"/>
      <c r="S350" s="46"/>
      <c r="T350" s="109" t="str">
        <f>IF(OR(H350=0,F350=""),"", IFERROR(MATCH(9.99999999999999E+307, 'Therapy data entry'!I350:CV352, 1) - 1, ""))</f>
        <v/>
      </c>
      <c r="U350" s="37"/>
      <c r="V350" s="36"/>
      <c r="W350" s="57"/>
    </row>
    <row r="351" spans="1:23" ht="17.25" hidden="1" thickBot="1" x14ac:dyDescent="0.35">
      <c r="A351" s="227"/>
      <c r="B351" s="31"/>
      <c r="C351" s="230"/>
      <c r="D351" s="38"/>
      <c r="E351" s="73"/>
      <c r="F351" s="78"/>
      <c r="G351" s="76"/>
      <c r="H351" s="38" cm="1">
        <f t="array" ref="H351">SUM(--(_xlfn.BYCOL('Therapy data entry'!I351:CV353, _xlfn.LAMBDA(_xlpm.col, MAX(_xlpm.col) &gt; 0))))</f>
        <v>0</v>
      </c>
      <c r="I351" s="38">
        <f>SUM('Therapy data entry'!I351:CV353)</f>
        <v>0</v>
      </c>
      <c r="J351" s="38"/>
      <c r="K351" s="38"/>
      <c r="L351" s="69"/>
      <c r="M351" s="33"/>
      <c r="N351" s="34"/>
      <c r="O351" s="38"/>
      <c r="P351" s="39"/>
      <c r="Q351" s="107" t="str">
        <f>IF(N351&lt;H351,"Too many therapy days entered",
IF(IFERROR(MAX(_xlfn._xlws.FILTER('Therapy data entry'!$I$6:$CV$6,_xlfn.BYCOL('Therapy data entry'!I351:CV353,_xlfn.LAMBDA(_xlpm.col,MAX(_xlpm.col)&gt;0)))),0)&gt;F351,
"Therapy entered after discharge date",
IF(IFERROR(MIN(_xlfn._xlws.FILTER('Therapy data entry'!$I$6:$CV$6,_xlfn.BYCOL('Therapy data entry'!I351:CV353,_xlfn.LAMBDA(_xlpm.col,MAX(_xlpm.col)&gt;0)))),"")&lt; VALUE(M351),
"Therapy cannot be entered before admission date",
""
)
))</f>
        <v/>
      </c>
      <c r="R351" s="36"/>
      <c r="S351" s="46"/>
      <c r="T351" s="109" t="str">
        <f>IF(OR(H351=0,F351=""),"", IFERROR(MATCH(9.99999999999999E+307, 'Therapy data entry'!I351:CV353, 1) - 1, ""))</f>
        <v/>
      </c>
      <c r="U351" s="37"/>
      <c r="V351" s="36"/>
      <c r="W351" s="57"/>
    </row>
    <row r="352" spans="1:23" ht="17.25" thickBot="1" x14ac:dyDescent="0.35">
      <c r="A352" s="227"/>
      <c r="B352" s="135" t="str">
        <f>IF('Therapy data entry'!B346="","",'Therapy data entry'!B346)</f>
        <v/>
      </c>
      <c r="C352" s="230"/>
      <c r="D352" s="152" t="s">
        <v>54</v>
      </c>
      <c r="E352" s="152" t="str">
        <f>IF('Therapy data entry'!G352="","",'Therapy data entry'!G352)</f>
        <v>No</v>
      </c>
      <c r="F352" s="153" t="str">
        <f>IF((E352="Yes"),'Therapy data entry'!E343,"")</f>
        <v/>
      </c>
      <c r="G352" s="154" t="str">
        <f t="shared" ref="G352" si="811">IF(V352="","Yes","No")</f>
        <v>Yes</v>
      </c>
      <c r="H352" s="70" cm="1">
        <f t="array" ref="H352">SUM(--(_xlfn.BYCOL('Therapy data entry'!I352:CV354, _xlfn.LAMBDA(_xlpm.col, MAX(_xlpm.col) &gt; 0))))</f>
        <v>0</v>
      </c>
      <c r="I352" s="70">
        <f>SUM('Therapy data entry'!I352:CV354)</f>
        <v>0</v>
      </c>
      <c r="J352" s="152">
        <f>SUM('Therapy data entry'!I353:XFD353)</f>
        <v>0</v>
      </c>
      <c r="K352" s="152">
        <f>SUM('Therapy data entry'!I354:XFD354)</f>
        <v>0</v>
      </c>
      <c r="L352" s="155" t="e">
        <f t="shared" ref="L352" si="812">IF(AND((E352="Yes"),NOT(F352=""),G352="Yes",Q352="", R352=""),"Yes",IF(AND((E352="No"),F352="",Q352="", R352=""),"Yes","No because "))</f>
        <v>#VALUE!</v>
      </c>
      <c r="M352" s="156" t="e">
        <f t="shared" ref="M352" si="813">DAY(C343)&amp;"/"&amp;MONTH(C343)&amp;"/"&amp;YEAR(C343)</f>
        <v>#VALUE!</v>
      </c>
      <c r="N352" s="157" t="str">
        <f t="shared" ref="N352" si="814">IF(F352="","",F352-M352+1)</f>
        <v/>
      </c>
      <c r="O352" s="158" t="e">
        <f t="shared" ref="O352" si="815">IF(NOT(R352=""),R352,IF(NOT(Q352=""),Q352,IF(NOT(G352="Yes"),"Days therapy received outside therapy timeframe",IF(NOT(OR(E352="Yes",E352="No")),"Data not entered yet",""))))</f>
        <v>#VALUE!</v>
      </c>
      <c r="P352" s="164"/>
      <c r="Q352" s="107" t="e">
        <f>IF(N352&lt;H352,"Too many therapy days entered",
IF(IFERROR(MAX(_xlfn._xlws.FILTER('Therapy data entry'!$I$6:$CV$6,_xlfn.BYCOL('Therapy data entry'!I352:CV354,_xlfn.LAMBDA(_xlpm.col,MAX(_xlpm.col)&gt;0)))),0)&gt;F352,
"Therapy entered after discharge date",
IF(IFERROR(MIN(_xlfn._xlws.FILTER('Therapy data entry'!$I$6:$CV$6,_xlfn.BYCOL('Therapy data entry'!I352:CV354,_xlfn.LAMBDA(_xlpm.col,MAX(_xlpm.col)&gt;0)))),"")&lt; VALUE(M352),
"Therapy cannot be entered before admission date",
""
)
))</f>
        <v>#VALUE!</v>
      </c>
      <c r="R352" s="159" t="str">
        <f t="shared" ref="R352" si="816">IF(AND((OR(E352="",E352="No")),F352="",H352=0,I352=0),"", IF(AND(E352="Yes",NOT(F352="")),"","Eligibility for therapy and therapy days/end date not consistent"))</f>
        <v/>
      </c>
      <c r="S352" s="160">
        <f>'Therapy data entry'!$I$6</f>
        <v>45566</v>
      </c>
      <c r="T352" s="109" t="str">
        <f>IF(OR(H352=0,F352=""),"", IFERROR(MATCH(9.99999999999999E+307, 'Therapy data entry'!I352:CV354, 1) - 1, ""))</f>
        <v/>
      </c>
      <c r="U352" s="159" t="str">
        <f t="shared" ref="U352" si="817">IF(T352="","",S352+T352)</f>
        <v/>
      </c>
      <c r="V352" s="159" t="str">
        <f t="shared" ref="V352" si="818">IF(U352="","",IF(U352&gt;F352,"Date therapy given outside therapy timeframe",""))</f>
        <v/>
      </c>
      <c r="W352" s="161"/>
    </row>
    <row r="353" spans="1:23" ht="17.25" hidden="1" thickBot="1" x14ac:dyDescent="0.35">
      <c r="A353" s="227"/>
      <c r="B353" s="151"/>
      <c r="C353" s="230"/>
      <c r="D353" s="145"/>
      <c r="E353" s="145"/>
      <c r="F353" s="146"/>
      <c r="G353" s="147"/>
      <c r="H353" s="181" cm="1">
        <f t="array" ref="H353">SUM(--(_xlfn.BYCOL('Therapy data entry'!I353:CV355, _xlfn.LAMBDA(_xlpm.col, MAX(_xlpm.col) &gt; 0))))</f>
        <v>0</v>
      </c>
      <c r="I353" s="181">
        <f>SUM('Therapy data entry'!I353:CV355)</f>
        <v>0</v>
      </c>
      <c r="J353" s="145"/>
      <c r="K353" s="145"/>
      <c r="L353" s="148"/>
      <c r="M353" s="149"/>
      <c r="N353" s="34"/>
      <c r="O353" s="150"/>
      <c r="P353" s="148"/>
      <c r="Q353" s="107" t="str">
        <f>IF(N353&lt;H353,"Too many therapy days entered",
IF(IFERROR(MAX(_xlfn._xlws.FILTER('Therapy data entry'!$I$6:$CV$6,_xlfn.BYCOL('Therapy data entry'!I353:CV355,_xlfn.LAMBDA(_xlpm.col,MAX(_xlpm.col)&gt;0)))),0)&gt;F353,
"Therapy entered after discharge date",
IF(IFERROR(MIN(_xlfn._xlws.FILTER('Therapy data entry'!$I$6:$CV$6,_xlfn.BYCOL('Therapy data entry'!I353:CV355,_xlfn.LAMBDA(_xlpm.col,MAX(_xlpm.col)&gt;0)))),"")&lt; VALUE(M353),
"Therapy cannot be entered before admission date",
""
)
))</f>
        <v/>
      </c>
      <c r="R353" s="53"/>
      <c r="S353" s="46"/>
      <c r="T353" s="109" t="str">
        <f>IF(OR(H353=0,F353=""),"", IFERROR(MATCH(9.99999999999999E+307, 'Therapy data entry'!I353:CV355, 1) - 1, ""))</f>
        <v/>
      </c>
      <c r="U353" s="53"/>
      <c r="V353" s="53"/>
      <c r="W353" s="163"/>
    </row>
    <row r="354" spans="1:23" ht="17.25" hidden="1" thickBot="1" x14ac:dyDescent="0.35">
      <c r="A354" s="228"/>
      <c r="B354" s="162"/>
      <c r="C354" s="231"/>
      <c r="D354" s="65"/>
      <c r="E354" s="65"/>
      <c r="F354" s="79"/>
      <c r="G354" s="112"/>
      <c r="H354" s="70" cm="1">
        <f t="array" ref="H354">SUM(--(_xlfn.BYCOL('Therapy data entry'!I354:CV356, _xlfn.LAMBDA(_xlpm.col, MAX(_xlpm.col) &gt; 0))))</f>
        <v>0</v>
      </c>
      <c r="I354" s="70">
        <f>SUM('Therapy data entry'!I354:CV356)</f>
        <v>0</v>
      </c>
      <c r="J354" s="65"/>
      <c r="K354" s="65"/>
      <c r="L354" s="67"/>
      <c r="M354" s="66"/>
      <c r="N354" s="58"/>
      <c r="O354" s="70"/>
      <c r="P354" s="67"/>
      <c r="Q354" s="107" t="str">
        <f>IF(N354&lt;H354,"Too many therapy days entered",
IF(IFERROR(MAX(_xlfn._xlws.FILTER('Therapy data entry'!$I$6:$CV$6,_xlfn.BYCOL('Therapy data entry'!I354:CV356,_xlfn.LAMBDA(_xlpm.col,MAX(_xlpm.col)&gt;0)))),0)&gt;F354,
"Therapy entered after discharge date",
IF(IFERROR(MIN(_xlfn._xlws.FILTER('Therapy data entry'!$I$6:$CV$6,_xlfn.BYCOL('Therapy data entry'!I354:CV356,_xlfn.LAMBDA(_xlpm.col,MAX(_xlpm.col)&gt;0)))),"")&lt; VALUE(M354),
"Therapy cannot be entered before admission date",
""
)
))</f>
        <v/>
      </c>
      <c r="R354" s="59"/>
      <c r="S354" s="60"/>
      <c r="T354" s="109" t="str">
        <f>IF(OR(H354=0,F354=""),"", IFERROR(MATCH(9.99999999999999E+307, 'Therapy data entry'!I354:CV356, 1) - 1, ""))</f>
        <v/>
      </c>
      <c r="U354" s="59"/>
      <c r="V354" s="59"/>
      <c r="W354" s="68"/>
    </row>
    <row r="355" spans="1:23" ht="17.25" thickBot="1" x14ac:dyDescent="0.35">
      <c r="A355" s="226" t="str">
        <f>IF(AND('Therapy data entry'!A355="",'Therapy data entry'!D355=""),"",IF(AND(NOT('Therapy data entry'!D355=""),'Therapy data entry'!A355=""),"SSNAP ID not entered",'Therapy data entry'!A355))</f>
        <v/>
      </c>
      <c r="B355" s="98" t="s">
        <v>17</v>
      </c>
      <c r="C355" s="229" t="str">
        <f>IF('Therapy data entry'!D355="","",'Therapy data entry'!D355)</f>
        <v/>
      </c>
      <c r="D355" s="99" t="s">
        <v>51</v>
      </c>
      <c r="E355" s="100" t="str">
        <f>IF('Therapy data entry'!G355="","",'Therapy data entry'!G355)</f>
        <v>No</v>
      </c>
      <c r="F355" s="101" t="str">
        <f>IF((E355="Yes"),'Therapy data entry'!E355,"")</f>
        <v/>
      </c>
      <c r="G355" s="102" t="str">
        <f t="shared" ref="G355" si="819">IF(V355="","Yes","No")</f>
        <v>Yes</v>
      </c>
      <c r="H355" s="32" cm="1">
        <f t="array" ref="H355">SUM(--(_xlfn.BYCOL('Therapy data entry'!I355:CV357, _xlfn.LAMBDA(_xlpm.col, MAX(_xlpm.col) &gt; 0))))</f>
        <v>0</v>
      </c>
      <c r="I355" s="32">
        <f>SUM('Therapy data entry'!I355:CV357)</f>
        <v>0</v>
      </c>
      <c r="J355" s="99">
        <f>SUM('Therapy data entry'!I356:XFD356)</f>
        <v>0</v>
      </c>
      <c r="K355" s="99">
        <f>SUM('Therapy data entry'!I357:XFD357)</f>
        <v>0</v>
      </c>
      <c r="L355" s="103" t="e">
        <f t="shared" ref="L355" si="820">IF(AND((E355="Yes"),NOT(F355=""),G355="Yes",Q355="", R355=""),"Yes",IF(AND((E355="No"),F355="",Q355="", R355=""),"Yes","No because "))</f>
        <v>#VALUE!</v>
      </c>
      <c r="M355" s="104" t="e">
        <f t="shared" ref="M355" si="821">DAY(C355)&amp;"/"&amp;MONTH(C355)&amp;"/"&amp;YEAR(C355)</f>
        <v>#VALUE!</v>
      </c>
      <c r="N355" s="105" t="str">
        <f t="shared" ref="N355" si="822">IF(F355="","",F355-M355+1)</f>
        <v/>
      </c>
      <c r="O355" s="99" t="e">
        <f t="shared" ref="O355" si="823">IF(NOT(R355=""),R355,IF(NOT(Q355=""),Q355,IF(NOT(G355="Yes"),"Days therapy received outside therapy timeframe",IF(NOT(OR(E355="Yes",E355="No")),"Data not entered yet",""))))</f>
        <v>#VALUE!</v>
      </c>
      <c r="P355" s="106"/>
      <c r="Q355" s="107" t="e">
        <f>IF(N355&lt;H355,"Too many therapy days entered",
IF(IFERROR(MAX(_xlfn._xlws.FILTER('Therapy data entry'!$I$6:$CV$6,_xlfn.BYCOL('Therapy data entry'!I355:CV357,_xlfn.LAMBDA(_xlpm.col,MAX(_xlpm.col)&gt;0)))),0)&gt;F355,
"Therapy entered after discharge date",
IF(IFERROR(MIN(_xlfn._xlws.FILTER('Therapy data entry'!$I$6:$CV$6,_xlfn.BYCOL('Therapy data entry'!I355:CV357,_xlfn.LAMBDA(_xlpm.col,MAX(_xlpm.col)&gt;0)))),"")&lt; VALUE(M355),
"Therapy cannot be entered before admission date",
""
)
))</f>
        <v>#VALUE!</v>
      </c>
      <c r="R355" s="107" t="str">
        <f t="shared" ref="R355" si="824">IF(AND((OR(E355="",E355="No")),F355="",H355=0,I355=0),"", IF(AND(E355="Yes",NOT(F355="")),"","Eligibility for therapy and therapy days/end date not consistent"))</f>
        <v/>
      </c>
      <c r="S355" s="108">
        <f>'Therapy data entry'!$I$6</f>
        <v>45566</v>
      </c>
      <c r="T355" s="109" t="str">
        <f>IF(OR(H355=0,F355=""),"", IFERROR(MATCH(9.99999999999999E+307, 'Therapy data entry'!I355:CV357, 1) - 1, ""))</f>
        <v/>
      </c>
      <c r="U355" s="110" t="str">
        <f t="shared" ref="U355" si="825">IF(T355="","",S355+T355)</f>
        <v/>
      </c>
      <c r="V355" s="107" t="str">
        <f t="shared" ref="V355" si="826">IF(U355="","",IF(U355&gt;F355,"Date therapy given outside therapy timeframe",""))</f>
        <v/>
      </c>
      <c r="W355" s="111" t="str">
        <f>IF('Therapy data entry'!AK355="","",'Therapy data entry'!AK355)</f>
        <v/>
      </c>
    </row>
    <row r="356" spans="1:23" ht="17.25" hidden="1" thickBot="1" x14ac:dyDescent="0.35">
      <c r="A356" s="227"/>
      <c r="B356" s="31"/>
      <c r="C356" s="230"/>
      <c r="D356" s="32"/>
      <c r="E356" s="71"/>
      <c r="F356" s="45"/>
      <c r="G356" s="74"/>
      <c r="H356" s="32" cm="1">
        <f t="array" ref="H356">SUM(--(_xlfn.BYCOL('Therapy data entry'!I356:CV358, _xlfn.LAMBDA(_xlpm.col, MAX(_xlpm.col) &gt; 0))))</f>
        <v>0</v>
      </c>
      <c r="I356" s="32">
        <f>SUM('Therapy data entry'!I356:CV358)</f>
        <v>0</v>
      </c>
      <c r="J356" s="32"/>
      <c r="K356" s="32"/>
      <c r="L356" s="47"/>
      <c r="M356" s="33"/>
      <c r="N356" s="34"/>
      <c r="O356" s="32"/>
      <c r="P356" s="35"/>
      <c r="Q356" s="107" t="str">
        <f>IF(N356&lt;H356,"Too many therapy days entered",
IF(IFERROR(MAX(_xlfn._xlws.FILTER('Therapy data entry'!$I$6:$CV$6,_xlfn.BYCOL('Therapy data entry'!I356:CV358,_xlfn.LAMBDA(_xlpm.col,MAX(_xlpm.col)&gt;0)))),0)&gt;F356,
"Therapy entered after discharge date",
IF(IFERROR(MIN(_xlfn._xlws.FILTER('Therapy data entry'!$I$6:$CV$6,_xlfn.BYCOL('Therapy data entry'!I356:CV358,_xlfn.LAMBDA(_xlpm.col,MAX(_xlpm.col)&gt;0)))),"")&lt; VALUE(M356),
"Therapy cannot be entered before admission date",
""
)
))</f>
        <v/>
      </c>
      <c r="R356" s="36"/>
      <c r="S356" s="46"/>
      <c r="T356" s="109" t="str">
        <f>IF(OR(H356=0,F356=""),"", IFERROR(MATCH(9.99999999999999E+307, 'Therapy data entry'!I356:CV358, 1) - 1, ""))</f>
        <v/>
      </c>
      <c r="U356" s="37"/>
      <c r="V356" s="36"/>
      <c r="W356" s="55"/>
    </row>
    <row r="357" spans="1:23" ht="17.25" hidden="1" thickBot="1" x14ac:dyDescent="0.35">
      <c r="A357" s="227"/>
      <c r="B357" s="31"/>
      <c r="C357" s="230"/>
      <c r="D357" s="32"/>
      <c r="E357" s="71"/>
      <c r="F357" s="45"/>
      <c r="G357" s="74"/>
      <c r="H357" s="32" cm="1">
        <f t="array" ref="H357">SUM(--(_xlfn.BYCOL('Therapy data entry'!I357:CV359, _xlfn.LAMBDA(_xlpm.col, MAX(_xlpm.col) &gt; 0))))</f>
        <v>0</v>
      </c>
      <c r="I357" s="32">
        <f>SUM('Therapy data entry'!I357:CV359)</f>
        <v>0</v>
      </c>
      <c r="J357" s="32"/>
      <c r="K357" s="32"/>
      <c r="L357" s="47"/>
      <c r="M357" s="33"/>
      <c r="N357" s="34"/>
      <c r="O357" s="32"/>
      <c r="P357" s="35"/>
      <c r="Q357" s="107" t="str">
        <f>IF(N357&lt;H357,"Too many therapy days entered",
IF(IFERROR(MAX(_xlfn._xlws.FILTER('Therapy data entry'!$I$6:$CV$6,_xlfn.BYCOL('Therapy data entry'!I357:CV359,_xlfn.LAMBDA(_xlpm.col,MAX(_xlpm.col)&gt;0)))),0)&gt;F357,
"Therapy entered after discharge date",
IF(IFERROR(MIN(_xlfn._xlws.FILTER('Therapy data entry'!$I$6:$CV$6,_xlfn.BYCOL('Therapy data entry'!I357:CV359,_xlfn.LAMBDA(_xlpm.col,MAX(_xlpm.col)&gt;0)))),"")&lt; VALUE(M357),
"Therapy cannot be entered before admission date",
""
)
))</f>
        <v/>
      </c>
      <c r="R357" s="36"/>
      <c r="S357" s="46"/>
      <c r="T357" s="109" t="str">
        <f>IF(OR(H357=0,F357=""),"", IFERROR(MATCH(9.99999999999999E+307, 'Therapy data entry'!I357:CV359, 1) - 1, ""))</f>
        <v/>
      </c>
      <c r="U357" s="37"/>
      <c r="V357" s="36"/>
      <c r="W357" s="55"/>
    </row>
    <row r="358" spans="1:23" ht="17.25" thickBot="1" x14ac:dyDescent="0.35">
      <c r="A358" s="227"/>
      <c r="B358" s="54" t="str">
        <f>IF('Therapy data entry'!B356="","",'Therapy data entry'!B356)</f>
        <v/>
      </c>
      <c r="C358" s="230"/>
      <c r="D358" s="49" t="s">
        <v>52</v>
      </c>
      <c r="E358" s="72" t="str">
        <f>IF('Therapy data entry'!G358="","",'Therapy data entry'!G358)</f>
        <v>No</v>
      </c>
      <c r="F358" s="77" t="str">
        <f>IF((E358="Yes"),'Therapy data entry'!E355,"")</f>
        <v/>
      </c>
      <c r="G358" s="75" t="str">
        <f t="shared" ref="G358" si="827">IF(V358="","Yes","No")</f>
        <v>Yes</v>
      </c>
      <c r="H358" s="49" cm="1">
        <f t="array" ref="H358">SUM(--(_xlfn.BYCOL('Therapy data entry'!I358:CV360, _xlfn.LAMBDA(_xlpm.col, MAX(_xlpm.col) &gt; 0))))</f>
        <v>0</v>
      </c>
      <c r="I358" s="49">
        <f>SUM('Therapy data entry'!I358:CV360)</f>
        <v>0</v>
      </c>
      <c r="J358" s="49">
        <f>SUM('Therapy data entry'!I359:XFD359)</f>
        <v>0</v>
      </c>
      <c r="K358" s="49">
        <f>SUM('Therapy data entry'!I360:XFD360)</f>
        <v>0</v>
      </c>
      <c r="L358" s="51" t="e">
        <f t="shared" ref="L358" si="828">IF(AND((E358="Yes"),NOT(F358=""),G358="Yes",Q358="", R358=""),"Yes",IF(AND((E358="No"),F358="",Q358="", R358=""),"Yes","No because "))</f>
        <v>#VALUE!</v>
      </c>
      <c r="M358" s="33" t="e">
        <f t="shared" ref="M358" si="829">DAY(C355)&amp;"/"&amp;MONTH(C355)&amp;"/"&amp;YEAR(C355)</f>
        <v>#VALUE!</v>
      </c>
      <c r="N358" s="34" t="str">
        <f t="shared" ref="N358" si="830">IF(F358="","",F358-M358+1)</f>
        <v/>
      </c>
      <c r="O358" s="49" t="e">
        <f t="shared" ref="O358" si="831">IF(NOT(R358=""),R358,IF(NOT(Q358=""),Q358,IF(NOT(G358="Yes"),"Days therapy received outside therapy timeframe",IF(NOT(OR(E358="Yes",E358="No")),"Data not entered yet",""))))</f>
        <v>#VALUE!</v>
      </c>
      <c r="P358" s="52"/>
      <c r="Q358" s="107" t="e">
        <f>IF(N358&lt;H358,"Too many therapy days entered",
IF(IFERROR(MAX(_xlfn._xlws.FILTER('Therapy data entry'!$I$6:$CV$6,_xlfn.BYCOL('Therapy data entry'!I358:CV360,_xlfn.LAMBDA(_xlpm.col,MAX(_xlpm.col)&gt;0)))),0)&gt;F358,
"Therapy entered after discharge date",
IF(IFERROR(MIN(_xlfn._xlws.FILTER('Therapy data entry'!$I$6:$CV$6,_xlfn.BYCOL('Therapy data entry'!I358:CV360,_xlfn.LAMBDA(_xlpm.col,MAX(_xlpm.col)&gt;0)))),"")&lt; VALUE(M358),
"Therapy cannot be entered before admission date",
""
)
))</f>
        <v>#VALUE!</v>
      </c>
      <c r="R358" s="53" t="str">
        <f t="shared" ref="R358" si="832">IF(AND((OR(E358="",E358="No")),F358="",H358=0,I358=0),"", IF(AND(E358="Yes",NOT(F358="")),"","Eligibility for therapy and therapy days/end date not consistent"))</f>
        <v/>
      </c>
      <c r="S358" s="46">
        <f>'Therapy data entry'!$I$6</f>
        <v>45566</v>
      </c>
      <c r="T358" s="109" t="str">
        <f>IF(OR(H358=0,F358=""),"", IFERROR(MATCH(9.99999999999999E+307, 'Therapy data entry'!I358:CV360, 1) - 1, ""))</f>
        <v/>
      </c>
      <c r="U358" s="37" t="str">
        <f t="shared" ref="U358" si="833">IF(T358="","",S358+T358)</f>
        <v/>
      </c>
      <c r="V358" s="36" t="str">
        <f t="shared" ref="V358" si="834">IF(U358="","",IF(U358&gt;F358,"Date therapy given outside therapy timeframe",""))</f>
        <v/>
      </c>
      <c r="W358" s="56" t="str">
        <f>IF('Therapy data entry'!AK358="","",'Therapy data entry'!AK358)</f>
        <v/>
      </c>
    </row>
    <row r="359" spans="1:23" ht="17.25" hidden="1" thickBot="1" x14ac:dyDescent="0.35">
      <c r="A359" s="227"/>
      <c r="B359" s="44"/>
      <c r="C359" s="230"/>
      <c r="D359" s="49"/>
      <c r="E359" s="72"/>
      <c r="F359" s="77"/>
      <c r="G359" s="75"/>
      <c r="H359" s="49" cm="1">
        <f t="array" ref="H359">SUM(--(_xlfn.BYCOL('Therapy data entry'!I359:CV361, _xlfn.LAMBDA(_xlpm.col, MAX(_xlpm.col) &gt; 0))))</f>
        <v>0</v>
      </c>
      <c r="I359" s="49">
        <f>SUM('Therapy data entry'!I359:CV361)</f>
        <v>0</v>
      </c>
      <c r="J359" s="49"/>
      <c r="K359" s="49"/>
      <c r="L359" s="51"/>
      <c r="M359" s="50"/>
      <c r="N359" s="34"/>
      <c r="O359" s="49"/>
      <c r="P359" s="52"/>
      <c r="Q359" s="107" t="str">
        <f>IF(N359&lt;H359,"Too many therapy days entered",
IF(IFERROR(MAX(_xlfn._xlws.FILTER('Therapy data entry'!$I$6:$CV$6,_xlfn.BYCOL('Therapy data entry'!I359:CV361,_xlfn.LAMBDA(_xlpm.col,MAX(_xlpm.col)&gt;0)))),0)&gt;F359,
"Therapy entered after discharge date",
IF(IFERROR(MIN(_xlfn._xlws.FILTER('Therapy data entry'!$I$6:$CV$6,_xlfn.BYCOL('Therapy data entry'!I359:CV361,_xlfn.LAMBDA(_xlpm.col,MAX(_xlpm.col)&gt;0)))),"")&lt; VALUE(M359),
"Therapy cannot be entered before admission date",
""
)
))</f>
        <v/>
      </c>
      <c r="R359" s="36"/>
      <c r="S359" s="46"/>
      <c r="T359" s="109" t="str">
        <f>IF(OR(H359=0,F359=""),"", IFERROR(MATCH(9.99999999999999E+307, 'Therapy data entry'!I359:CV361, 1) - 1, ""))</f>
        <v/>
      </c>
      <c r="U359" s="37"/>
      <c r="V359" s="36"/>
      <c r="W359" s="56"/>
    </row>
    <row r="360" spans="1:23" ht="17.25" hidden="1" thickBot="1" x14ac:dyDescent="0.35">
      <c r="A360" s="227"/>
      <c r="B360" s="44"/>
      <c r="C360" s="230"/>
      <c r="D360" s="49"/>
      <c r="E360" s="72"/>
      <c r="F360" s="77"/>
      <c r="G360" s="75"/>
      <c r="H360" s="49" cm="1">
        <f t="array" ref="H360">SUM(--(_xlfn.BYCOL('Therapy data entry'!I360:CV362, _xlfn.LAMBDA(_xlpm.col, MAX(_xlpm.col) &gt; 0))))</f>
        <v>0</v>
      </c>
      <c r="I360" s="49">
        <f>SUM('Therapy data entry'!I360:CV362)</f>
        <v>0</v>
      </c>
      <c r="J360" s="49"/>
      <c r="K360" s="49"/>
      <c r="L360" s="51"/>
      <c r="M360" s="50"/>
      <c r="N360" s="34"/>
      <c r="O360" s="49"/>
      <c r="P360" s="52"/>
      <c r="Q360" s="107" t="str">
        <f>IF(N360&lt;H360,"Too many therapy days entered",
IF(IFERROR(MAX(_xlfn._xlws.FILTER('Therapy data entry'!$I$6:$CV$6,_xlfn.BYCOL('Therapy data entry'!I360:CV362,_xlfn.LAMBDA(_xlpm.col,MAX(_xlpm.col)&gt;0)))),0)&gt;F360,
"Therapy entered after discharge date",
IF(IFERROR(MIN(_xlfn._xlws.FILTER('Therapy data entry'!$I$6:$CV$6,_xlfn.BYCOL('Therapy data entry'!I360:CV362,_xlfn.LAMBDA(_xlpm.col,MAX(_xlpm.col)&gt;0)))),"")&lt; VALUE(M360),
"Therapy cannot be entered before admission date",
""
)
))</f>
        <v/>
      </c>
      <c r="R360" s="36"/>
      <c r="S360" s="46"/>
      <c r="T360" s="109" t="str">
        <f>IF(OR(H360=0,F360=""),"", IFERROR(MATCH(9.99999999999999E+307, 'Therapy data entry'!I360:CV362, 1) - 1, ""))</f>
        <v/>
      </c>
      <c r="U360" s="37"/>
      <c r="V360" s="36"/>
      <c r="W360" s="56"/>
    </row>
    <row r="361" spans="1:23" ht="17.25" thickBot="1" x14ac:dyDescent="0.35">
      <c r="A361" s="227"/>
      <c r="B361" s="31" t="s">
        <v>21</v>
      </c>
      <c r="C361" s="230"/>
      <c r="D361" s="38" t="s">
        <v>53</v>
      </c>
      <c r="E361" s="73" t="str">
        <f>IF('Therapy data entry'!G361="","",'Therapy data entry'!G361)</f>
        <v>No</v>
      </c>
      <c r="F361" s="78" t="str">
        <f>IF((E361="Yes"),'Therapy data entry'!E355,"")</f>
        <v/>
      </c>
      <c r="G361" s="76" t="str">
        <f t="shared" ref="G361" si="835">IF(V361="","Yes","No")</f>
        <v>Yes</v>
      </c>
      <c r="H361" s="38" cm="1">
        <f t="array" ref="H361">SUM(--(_xlfn.BYCOL('Therapy data entry'!I361:CV363, _xlfn.LAMBDA(_xlpm.col, MAX(_xlpm.col) &gt; 0))))</f>
        <v>0</v>
      </c>
      <c r="I361" s="38">
        <f>SUM('Therapy data entry'!I361:CV363)</f>
        <v>0</v>
      </c>
      <c r="J361" s="38">
        <f>SUM('Therapy data entry'!I362:XFD362)</f>
        <v>0</v>
      </c>
      <c r="K361" s="38">
        <f>SUM('Therapy data entry'!I363:XFD363)</f>
        <v>0</v>
      </c>
      <c r="L361" s="69" t="e">
        <f t="shared" ref="L361" si="836">IF(AND((E361="Yes"),NOT(F361=""),G361="Yes",Q361="", R361=""),"Yes",IF(AND((E361="No"),F361="",Q361="", R361=""),"Yes","No because "))</f>
        <v>#VALUE!</v>
      </c>
      <c r="M361" s="33" t="e">
        <f t="shared" ref="M361" si="837">DAY(C355)&amp;"/"&amp;MONTH(C355)&amp;"/"&amp;YEAR(C355)</f>
        <v>#VALUE!</v>
      </c>
      <c r="N361" s="34" t="str">
        <f t="shared" ref="N361" si="838">IF(F361="","",F361-M361+1)</f>
        <v/>
      </c>
      <c r="O361" s="38" t="e">
        <f t="shared" ref="O361" si="839">IF(NOT(R361=""),R361,IF(NOT(Q361=""),Q361,IF(NOT(G361="Yes"),"Days therapy received outside therapy timeframe",IF(NOT(OR(E361="Yes",E361="No")),"Data not entered yet",""))))</f>
        <v>#VALUE!</v>
      </c>
      <c r="P361" s="39"/>
      <c r="Q361" s="107" t="e">
        <f>IF(N361&lt;H361,"Too many therapy days entered",
IF(IFERROR(MAX(_xlfn._xlws.FILTER('Therapy data entry'!$I$6:$CV$6,_xlfn.BYCOL('Therapy data entry'!I361:CV363,_xlfn.LAMBDA(_xlpm.col,MAX(_xlpm.col)&gt;0)))),0)&gt;F361,
"Therapy entered after discharge date",
IF(IFERROR(MIN(_xlfn._xlws.FILTER('Therapy data entry'!$I$6:$CV$6,_xlfn.BYCOL('Therapy data entry'!I361:CV363,_xlfn.LAMBDA(_xlpm.col,MAX(_xlpm.col)&gt;0)))),"")&lt; VALUE(M361),
"Therapy cannot be entered before admission date",
""
)
))</f>
        <v>#VALUE!</v>
      </c>
      <c r="R361" s="36" t="str">
        <f t="shared" ref="R361" si="840">IF(AND((OR(E361="",E361="No")),F361="",H361=0,I361=0),"", IF(AND(E361="Yes",NOT(F361="")),"","Eligibility for therapy and therapy days/end date not consistent"))</f>
        <v/>
      </c>
      <c r="S361" s="46">
        <f>'Therapy data entry'!$I$6</f>
        <v>45566</v>
      </c>
      <c r="T361" s="109" t="str">
        <f>IF(OR(H361=0,F361=""),"", IFERROR(MATCH(9.99999999999999E+307, 'Therapy data entry'!I361:CV363, 1) - 1, ""))</f>
        <v/>
      </c>
      <c r="U361" s="37" t="str">
        <f t="shared" ref="U361" si="841">IF(T361="","",S361+T361)</f>
        <v/>
      </c>
      <c r="V361" s="36" t="str">
        <f t="shared" ref="V361" si="842">IF(U361="","",IF(U361&gt;F361,"Date therapy given outside therapy timeframe",""))</f>
        <v/>
      </c>
      <c r="W361" s="57" t="str">
        <f>IF('Therapy data entry'!AK361="","",'Therapy data entry'!AK361)</f>
        <v/>
      </c>
    </row>
    <row r="362" spans="1:23" ht="17.25" hidden="1" thickBot="1" x14ac:dyDescent="0.35">
      <c r="A362" s="227"/>
      <c r="B362" s="31"/>
      <c r="C362" s="230"/>
      <c r="D362" s="38"/>
      <c r="E362" s="73"/>
      <c r="F362" s="78"/>
      <c r="G362" s="76"/>
      <c r="H362" s="38" cm="1">
        <f t="array" ref="H362">SUM(--(_xlfn.BYCOL('Therapy data entry'!I362:CV364, _xlfn.LAMBDA(_xlpm.col, MAX(_xlpm.col) &gt; 0))))</f>
        <v>0</v>
      </c>
      <c r="I362" s="38">
        <f>SUM('Therapy data entry'!I362:CV364)</f>
        <v>0</v>
      </c>
      <c r="J362" s="38"/>
      <c r="K362" s="38"/>
      <c r="L362" s="69"/>
      <c r="M362" s="33"/>
      <c r="N362" s="34"/>
      <c r="O362" s="38"/>
      <c r="P362" s="39"/>
      <c r="Q362" s="107" t="str">
        <f>IF(N362&lt;H362,"Too many therapy days entered",
IF(IFERROR(MAX(_xlfn._xlws.FILTER('Therapy data entry'!$I$6:$CV$6,_xlfn.BYCOL('Therapy data entry'!I362:CV364,_xlfn.LAMBDA(_xlpm.col,MAX(_xlpm.col)&gt;0)))),0)&gt;F362,
"Therapy entered after discharge date",
IF(IFERROR(MIN(_xlfn._xlws.FILTER('Therapy data entry'!$I$6:$CV$6,_xlfn.BYCOL('Therapy data entry'!I362:CV364,_xlfn.LAMBDA(_xlpm.col,MAX(_xlpm.col)&gt;0)))),"")&lt; VALUE(M362),
"Therapy cannot be entered before admission date",
""
)
))</f>
        <v/>
      </c>
      <c r="R362" s="36"/>
      <c r="S362" s="46"/>
      <c r="T362" s="109" t="str">
        <f>IF(OR(H362=0,F362=""),"", IFERROR(MATCH(9.99999999999999E+307, 'Therapy data entry'!I362:CV364, 1) - 1, ""))</f>
        <v/>
      </c>
      <c r="U362" s="37"/>
      <c r="V362" s="36"/>
      <c r="W362" s="57"/>
    </row>
    <row r="363" spans="1:23" ht="17.25" hidden="1" thickBot="1" x14ac:dyDescent="0.35">
      <c r="A363" s="227"/>
      <c r="B363" s="31"/>
      <c r="C363" s="230"/>
      <c r="D363" s="38"/>
      <c r="E363" s="73"/>
      <c r="F363" s="78"/>
      <c r="G363" s="76"/>
      <c r="H363" s="38" cm="1">
        <f t="array" ref="H363">SUM(--(_xlfn.BYCOL('Therapy data entry'!I363:CV365, _xlfn.LAMBDA(_xlpm.col, MAX(_xlpm.col) &gt; 0))))</f>
        <v>0</v>
      </c>
      <c r="I363" s="38">
        <f>SUM('Therapy data entry'!I363:CV365)</f>
        <v>0</v>
      </c>
      <c r="J363" s="38"/>
      <c r="K363" s="38"/>
      <c r="L363" s="69"/>
      <c r="M363" s="33"/>
      <c r="N363" s="34"/>
      <c r="O363" s="38"/>
      <c r="P363" s="39"/>
      <c r="Q363" s="107" t="str">
        <f>IF(N363&lt;H363,"Too many therapy days entered",
IF(IFERROR(MAX(_xlfn._xlws.FILTER('Therapy data entry'!$I$6:$CV$6,_xlfn.BYCOL('Therapy data entry'!I363:CV365,_xlfn.LAMBDA(_xlpm.col,MAX(_xlpm.col)&gt;0)))),0)&gt;F363,
"Therapy entered after discharge date",
IF(IFERROR(MIN(_xlfn._xlws.FILTER('Therapy data entry'!$I$6:$CV$6,_xlfn.BYCOL('Therapy data entry'!I363:CV365,_xlfn.LAMBDA(_xlpm.col,MAX(_xlpm.col)&gt;0)))),"")&lt; VALUE(M363),
"Therapy cannot be entered before admission date",
""
)
))</f>
        <v/>
      </c>
      <c r="R363" s="36"/>
      <c r="S363" s="46"/>
      <c r="T363" s="109" t="str">
        <f>IF(OR(H363=0,F363=""),"", IFERROR(MATCH(9.99999999999999E+307, 'Therapy data entry'!I363:CV365, 1) - 1, ""))</f>
        <v/>
      </c>
      <c r="U363" s="37"/>
      <c r="V363" s="36"/>
      <c r="W363" s="57"/>
    </row>
    <row r="364" spans="1:23" ht="17.25" thickBot="1" x14ac:dyDescent="0.35">
      <c r="A364" s="227"/>
      <c r="B364" s="135" t="str">
        <f>IF('Therapy data entry'!B358="","",'Therapy data entry'!B358)</f>
        <v/>
      </c>
      <c r="C364" s="230"/>
      <c r="D364" s="152" t="s">
        <v>54</v>
      </c>
      <c r="E364" s="152" t="str">
        <f>IF('Therapy data entry'!G364="","",'Therapy data entry'!G364)</f>
        <v>No</v>
      </c>
      <c r="F364" s="153" t="str">
        <f>IF((E364="Yes"),'Therapy data entry'!E355,"")</f>
        <v/>
      </c>
      <c r="G364" s="154" t="str">
        <f t="shared" ref="G364" si="843">IF(V364="","Yes","No")</f>
        <v>Yes</v>
      </c>
      <c r="H364" s="70" cm="1">
        <f t="array" ref="H364">SUM(--(_xlfn.BYCOL('Therapy data entry'!I364:CV366, _xlfn.LAMBDA(_xlpm.col, MAX(_xlpm.col) &gt; 0))))</f>
        <v>0</v>
      </c>
      <c r="I364" s="70">
        <f>SUM('Therapy data entry'!I364:CV366)</f>
        <v>0</v>
      </c>
      <c r="J364" s="152">
        <f>SUM('Therapy data entry'!I365:XFD365)</f>
        <v>0</v>
      </c>
      <c r="K364" s="152">
        <f>SUM('Therapy data entry'!I366:XFD366)</f>
        <v>0</v>
      </c>
      <c r="L364" s="155" t="e">
        <f t="shared" ref="L364" si="844">IF(AND((E364="Yes"),NOT(F364=""),G364="Yes",Q364="", R364=""),"Yes",IF(AND((E364="No"),F364="",Q364="", R364=""),"Yes","No because "))</f>
        <v>#VALUE!</v>
      </c>
      <c r="M364" s="156" t="e">
        <f t="shared" ref="M364" si="845">DAY(C355)&amp;"/"&amp;MONTH(C355)&amp;"/"&amp;YEAR(C355)</f>
        <v>#VALUE!</v>
      </c>
      <c r="N364" s="157" t="str">
        <f t="shared" ref="N364" si="846">IF(F364="","",F364-M364+1)</f>
        <v/>
      </c>
      <c r="O364" s="158" t="e">
        <f t="shared" ref="O364" si="847">IF(NOT(R364=""),R364,IF(NOT(Q364=""),Q364,IF(NOT(G364="Yes"),"Days therapy received outside therapy timeframe",IF(NOT(OR(E364="Yes",E364="No")),"Data not entered yet",""))))</f>
        <v>#VALUE!</v>
      </c>
      <c r="P364" s="164"/>
      <c r="Q364" s="107" t="e">
        <f>IF(N364&lt;H364,"Too many therapy days entered",
IF(IFERROR(MAX(_xlfn._xlws.FILTER('Therapy data entry'!$I$6:$CV$6,_xlfn.BYCOL('Therapy data entry'!I364:CV366,_xlfn.LAMBDA(_xlpm.col,MAX(_xlpm.col)&gt;0)))),0)&gt;F364,
"Therapy entered after discharge date",
IF(IFERROR(MIN(_xlfn._xlws.FILTER('Therapy data entry'!$I$6:$CV$6,_xlfn.BYCOL('Therapy data entry'!I364:CV366,_xlfn.LAMBDA(_xlpm.col,MAX(_xlpm.col)&gt;0)))),"")&lt; VALUE(M364),
"Therapy cannot be entered before admission date",
""
)
))</f>
        <v>#VALUE!</v>
      </c>
      <c r="R364" s="159" t="str">
        <f t="shared" ref="R364" si="848">IF(AND((OR(E364="",E364="No")),F364="",H364=0,I364=0),"", IF(AND(E364="Yes",NOT(F364="")),"","Eligibility for therapy and therapy days/end date not consistent"))</f>
        <v/>
      </c>
      <c r="S364" s="160">
        <f>'Therapy data entry'!$I$6</f>
        <v>45566</v>
      </c>
      <c r="T364" s="109" t="str">
        <f>IF(OR(H364=0,F364=""),"", IFERROR(MATCH(9.99999999999999E+307, 'Therapy data entry'!I364:CV366, 1) - 1, ""))</f>
        <v/>
      </c>
      <c r="U364" s="159" t="str">
        <f t="shared" ref="U364" si="849">IF(T364="","",S364+T364)</f>
        <v/>
      </c>
      <c r="V364" s="159" t="str">
        <f t="shared" ref="V364" si="850">IF(U364="","",IF(U364&gt;F364,"Date therapy given outside therapy timeframe",""))</f>
        <v/>
      </c>
      <c r="W364" s="161"/>
    </row>
    <row r="365" spans="1:23" ht="17.25" hidden="1" thickBot="1" x14ac:dyDescent="0.35">
      <c r="A365" s="227"/>
      <c r="B365" s="151"/>
      <c r="C365" s="230"/>
      <c r="D365" s="145"/>
      <c r="E365" s="145"/>
      <c r="F365" s="146"/>
      <c r="G365" s="147"/>
      <c r="H365" s="181" cm="1">
        <f t="array" ref="H365">SUM(--(_xlfn.BYCOL('Therapy data entry'!I365:CV367, _xlfn.LAMBDA(_xlpm.col, MAX(_xlpm.col) &gt; 0))))</f>
        <v>0</v>
      </c>
      <c r="I365" s="181">
        <f>SUM('Therapy data entry'!I365:CV367)</f>
        <v>0</v>
      </c>
      <c r="J365" s="145"/>
      <c r="K365" s="145"/>
      <c r="L365" s="148"/>
      <c r="M365" s="149"/>
      <c r="N365" s="34"/>
      <c r="O365" s="150"/>
      <c r="P365" s="148"/>
      <c r="Q365" s="107" t="str">
        <f>IF(N365&lt;H365,"Too many therapy days entered",
IF(IFERROR(MAX(_xlfn._xlws.FILTER('Therapy data entry'!$I$6:$CV$6,_xlfn.BYCOL('Therapy data entry'!I365:CV367,_xlfn.LAMBDA(_xlpm.col,MAX(_xlpm.col)&gt;0)))),0)&gt;F365,
"Therapy entered after discharge date",
IF(IFERROR(MIN(_xlfn._xlws.FILTER('Therapy data entry'!$I$6:$CV$6,_xlfn.BYCOL('Therapy data entry'!I365:CV367,_xlfn.LAMBDA(_xlpm.col,MAX(_xlpm.col)&gt;0)))),"")&lt; VALUE(M365),
"Therapy cannot be entered before admission date",
""
)
))</f>
        <v/>
      </c>
      <c r="R365" s="53"/>
      <c r="S365" s="46"/>
      <c r="T365" s="109" t="str">
        <f>IF(OR(H365=0,F365=""),"", IFERROR(MATCH(9.99999999999999E+307, 'Therapy data entry'!I365:CV367, 1) - 1, ""))</f>
        <v/>
      </c>
      <c r="U365" s="53"/>
      <c r="V365" s="53"/>
      <c r="W365" s="163"/>
    </row>
    <row r="366" spans="1:23" ht="17.25" hidden="1" thickBot="1" x14ac:dyDescent="0.35">
      <c r="A366" s="228"/>
      <c r="B366" s="162"/>
      <c r="C366" s="231"/>
      <c r="D366" s="65"/>
      <c r="E366" s="65"/>
      <c r="F366" s="79"/>
      <c r="G366" s="112"/>
      <c r="H366" s="70" cm="1">
        <f t="array" ref="H366">SUM(--(_xlfn.BYCOL('Therapy data entry'!I366:CV368, _xlfn.LAMBDA(_xlpm.col, MAX(_xlpm.col) &gt; 0))))</f>
        <v>0</v>
      </c>
      <c r="I366" s="70">
        <f>SUM('Therapy data entry'!I366:CV368)</f>
        <v>0</v>
      </c>
      <c r="J366" s="65"/>
      <c r="K366" s="65"/>
      <c r="L366" s="67"/>
      <c r="M366" s="66"/>
      <c r="N366" s="58"/>
      <c r="O366" s="70"/>
      <c r="P366" s="67"/>
      <c r="Q366" s="107" t="str">
        <f>IF(N366&lt;H366,"Too many therapy days entered",
IF(IFERROR(MAX(_xlfn._xlws.FILTER('Therapy data entry'!$I$6:$CV$6,_xlfn.BYCOL('Therapy data entry'!I366:CV368,_xlfn.LAMBDA(_xlpm.col,MAX(_xlpm.col)&gt;0)))),0)&gt;F366,
"Therapy entered after discharge date",
IF(IFERROR(MIN(_xlfn._xlws.FILTER('Therapy data entry'!$I$6:$CV$6,_xlfn.BYCOL('Therapy data entry'!I366:CV368,_xlfn.LAMBDA(_xlpm.col,MAX(_xlpm.col)&gt;0)))),"")&lt; VALUE(M366),
"Therapy cannot be entered before admission date",
""
)
))</f>
        <v/>
      </c>
      <c r="R366" s="59"/>
      <c r="S366" s="60"/>
      <c r="T366" s="109" t="str">
        <f>IF(OR(H366=0,F366=""),"", IFERROR(MATCH(9.99999999999999E+307, 'Therapy data entry'!I366:CV368, 1) - 1, ""))</f>
        <v/>
      </c>
      <c r="U366" s="59"/>
      <c r="V366" s="59"/>
      <c r="W366" s="68"/>
    </row>
    <row r="367" spans="1:23" ht="17.25" thickBot="1" x14ac:dyDescent="0.35">
      <c r="A367" s="226" t="str">
        <f>IF(AND('Therapy data entry'!A367="",'Therapy data entry'!D367=""),"",IF(AND(NOT('Therapy data entry'!D367=""),'Therapy data entry'!A367=""),"SSNAP ID not entered",'Therapy data entry'!A367))</f>
        <v/>
      </c>
      <c r="B367" s="98" t="s">
        <v>17</v>
      </c>
      <c r="C367" s="229" t="str">
        <f>IF('Therapy data entry'!D367="","",'Therapy data entry'!D367)</f>
        <v/>
      </c>
      <c r="D367" s="99" t="s">
        <v>51</v>
      </c>
      <c r="E367" s="100" t="str">
        <f>IF('Therapy data entry'!G367="","",'Therapy data entry'!G367)</f>
        <v>No</v>
      </c>
      <c r="F367" s="101" t="str">
        <f>IF((E367="Yes"),'Therapy data entry'!E367,"")</f>
        <v/>
      </c>
      <c r="G367" s="102" t="str">
        <f t="shared" ref="G367" si="851">IF(V367="","Yes","No")</f>
        <v>Yes</v>
      </c>
      <c r="H367" s="32" cm="1">
        <f t="array" ref="H367">SUM(--(_xlfn.BYCOL('Therapy data entry'!I367:CV369, _xlfn.LAMBDA(_xlpm.col, MAX(_xlpm.col) &gt; 0))))</f>
        <v>0</v>
      </c>
      <c r="I367" s="32">
        <f>SUM('Therapy data entry'!I367:CV369)</f>
        <v>0</v>
      </c>
      <c r="J367" s="99">
        <f>SUM('Therapy data entry'!I368:XFD368)</f>
        <v>0</v>
      </c>
      <c r="K367" s="99">
        <f>SUM('Therapy data entry'!I369:XFD369)</f>
        <v>0</v>
      </c>
      <c r="L367" s="103" t="e">
        <f t="shared" ref="L367" si="852">IF(AND((E367="Yes"),NOT(F367=""),G367="Yes",Q367="", R367=""),"Yes",IF(AND((E367="No"),F367="",Q367="", R367=""),"Yes","No because "))</f>
        <v>#VALUE!</v>
      </c>
      <c r="M367" s="104" t="e">
        <f t="shared" ref="M367" si="853">DAY(C367)&amp;"/"&amp;MONTH(C367)&amp;"/"&amp;YEAR(C367)</f>
        <v>#VALUE!</v>
      </c>
      <c r="N367" s="105" t="str">
        <f t="shared" ref="N367" si="854">IF(F367="","",F367-M367+1)</f>
        <v/>
      </c>
      <c r="O367" s="99" t="e">
        <f t="shared" ref="O367" si="855">IF(NOT(R367=""),R367,IF(NOT(Q367=""),Q367,IF(NOT(G367="Yes"),"Days therapy received outside therapy timeframe",IF(NOT(OR(E367="Yes",E367="No")),"Data not entered yet",""))))</f>
        <v>#VALUE!</v>
      </c>
      <c r="P367" s="106"/>
      <c r="Q367" s="107" t="e">
        <f>IF(N367&lt;H367,"Too many therapy days entered",
IF(IFERROR(MAX(_xlfn._xlws.FILTER('Therapy data entry'!$I$6:$CV$6,_xlfn.BYCOL('Therapy data entry'!I367:CV369,_xlfn.LAMBDA(_xlpm.col,MAX(_xlpm.col)&gt;0)))),0)&gt;F367,
"Therapy entered after discharge date",
IF(IFERROR(MIN(_xlfn._xlws.FILTER('Therapy data entry'!$I$6:$CV$6,_xlfn.BYCOL('Therapy data entry'!I367:CV369,_xlfn.LAMBDA(_xlpm.col,MAX(_xlpm.col)&gt;0)))),"")&lt; VALUE(M367),
"Therapy cannot be entered before admission date",
""
)
))</f>
        <v>#VALUE!</v>
      </c>
      <c r="R367" s="107" t="str">
        <f t="shared" ref="R367" si="856">IF(AND((OR(E367="",E367="No")),F367="",H367=0,I367=0),"", IF(AND(E367="Yes",NOT(F367="")),"","Eligibility for therapy and therapy days/end date not consistent"))</f>
        <v/>
      </c>
      <c r="S367" s="108">
        <f>'Therapy data entry'!$I$6</f>
        <v>45566</v>
      </c>
      <c r="T367" s="109" t="str">
        <f>IF(OR(H367=0,F367=""),"", IFERROR(MATCH(9.99999999999999E+307, 'Therapy data entry'!I367:CV369, 1) - 1, ""))</f>
        <v/>
      </c>
      <c r="U367" s="110" t="str">
        <f t="shared" ref="U367" si="857">IF(T367="","",S367+T367)</f>
        <v/>
      </c>
      <c r="V367" s="107" t="str">
        <f t="shared" ref="V367" si="858">IF(U367="","",IF(U367&gt;F367,"Date therapy given outside therapy timeframe",""))</f>
        <v/>
      </c>
      <c r="W367" s="111" t="str">
        <f>IF('Therapy data entry'!AK367="","",'Therapy data entry'!AK367)</f>
        <v/>
      </c>
    </row>
    <row r="368" spans="1:23" ht="17.25" hidden="1" thickBot="1" x14ac:dyDescent="0.35">
      <c r="A368" s="227"/>
      <c r="B368" s="31"/>
      <c r="C368" s="230"/>
      <c r="D368" s="32"/>
      <c r="E368" s="71"/>
      <c r="F368" s="45"/>
      <c r="G368" s="74"/>
      <c r="H368" s="32" cm="1">
        <f t="array" ref="H368">SUM(--(_xlfn.BYCOL('Therapy data entry'!I368:CV370, _xlfn.LAMBDA(_xlpm.col, MAX(_xlpm.col) &gt; 0))))</f>
        <v>0</v>
      </c>
      <c r="I368" s="32">
        <f>SUM('Therapy data entry'!I368:CV370)</f>
        <v>0</v>
      </c>
      <c r="J368" s="32"/>
      <c r="K368" s="32"/>
      <c r="L368" s="47"/>
      <c r="M368" s="33"/>
      <c r="N368" s="34"/>
      <c r="O368" s="32"/>
      <c r="P368" s="35"/>
      <c r="Q368" s="107" t="str">
        <f>IF(N368&lt;H368,"Too many therapy days entered",
IF(IFERROR(MAX(_xlfn._xlws.FILTER('Therapy data entry'!$I$6:$CV$6,_xlfn.BYCOL('Therapy data entry'!I368:CV370,_xlfn.LAMBDA(_xlpm.col,MAX(_xlpm.col)&gt;0)))),0)&gt;F368,
"Therapy entered after discharge date",
IF(IFERROR(MIN(_xlfn._xlws.FILTER('Therapy data entry'!$I$6:$CV$6,_xlfn.BYCOL('Therapy data entry'!I368:CV370,_xlfn.LAMBDA(_xlpm.col,MAX(_xlpm.col)&gt;0)))),"")&lt; VALUE(M368),
"Therapy cannot be entered before admission date",
""
)
))</f>
        <v/>
      </c>
      <c r="R368" s="36"/>
      <c r="S368" s="46"/>
      <c r="T368" s="109" t="str">
        <f>IF(OR(H368=0,F368=""),"", IFERROR(MATCH(9.99999999999999E+307, 'Therapy data entry'!I368:CV370, 1) - 1, ""))</f>
        <v/>
      </c>
      <c r="U368" s="37"/>
      <c r="V368" s="36"/>
      <c r="W368" s="55"/>
    </row>
    <row r="369" spans="1:23" ht="17.25" hidden="1" thickBot="1" x14ac:dyDescent="0.35">
      <c r="A369" s="227"/>
      <c r="B369" s="31"/>
      <c r="C369" s="230"/>
      <c r="D369" s="32"/>
      <c r="E369" s="71"/>
      <c r="F369" s="45"/>
      <c r="G369" s="74"/>
      <c r="H369" s="32" cm="1">
        <f t="array" ref="H369">SUM(--(_xlfn.BYCOL('Therapy data entry'!I369:CV371, _xlfn.LAMBDA(_xlpm.col, MAX(_xlpm.col) &gt; 0))))</f>
        <v>0</v>
      </c>
      <c r="I369" s="32">
        <f>SUM('Therapy data entry'!I369:CV371)</f>
        <v>0</v>
      </c>
      <c r="J369" s="32"/>
      <c r="K369" s="32"/>
      <c r="L369" s="47"/>
      <c r="M369" s="33"/>
      <c r="N369" s="34"/>
      <c r="O369" s="32"/>
      <c r="P369" s="35"/>
      <c r="Q369" s="107" t="str">
        <f>IF(N369&lt;H369,"Too many therapy days entered",
IF(IFERROR(MAX(_xlfn._xlws.FILTER('Therapy data entry'!$I$6:$CV$6,_xlfn.BYCOL('Therapy data entry'!I369:CV371,_xlfn.LAMBDA(_xlpm.col,MAX(_xlpm.col)&gt;0)))),0)&gt;F369,
"Therapy entered after discharge date",
IF(IFERROR(MIN(_xlfn._xlws.FILTER('Therapy data entry'!$I$6:$CV$6,_xlfn.BYCOL('Therapy data entry'!I369:CV371,_xlfn.LAMBDA(_xlpm.col,MAX(_xlpm.col)&gt;0)))),"")&lt; VALUE(M369),
"Therapy cannot be entered before admission date",
""
)
))</f>
        <v/>
      </c>
      <c r="R369" s="36"/>
      <c r="S369" s="46"/>
      <c r="T369" s="109" t="str">
        <f>IF(OR(H369=0,F369=""),"", IFERROR(MATCH(9.99999999999999E+307, 'Therapy data entry'!I369:CV371, 1) - 1, ""))</f>
        <v/>
      </c>
      <c r="U369" s="37"/>
      <c r="V369" s="36"/>
      <c r="W369" s="55"/>
    </row>
    <row r="370" spans="1:23" ht="17.25" thickBot="1" x14ac:dyDescent="0.35">
      <c r="A370" s="227"/>
      <c r="B370" s="54" t="str">
        <f>IF('Therapy data entry'!B368="","",'Therapy data entry'!B368)</f>
        <v/>
      </c>
      <c r="C370" s="230"/>
      <c r="D370" s="49" t="s">
        <v>52</v>
      </c>
      <c r="E370" s="72" t="str">
        <f>IF('Therapy data entry'!G370="","",'Therapy data entry'!G370)</f>
        <v>No</v>
      </c>
      <c r="F370" s="77" t="str">
        <f>IF((E370="Yes"),'Therapy data entry'!E367,"")</f>
        <v/>
      </c>
      <c r="G370" s="75" t="str">
        <f t="shared" ref="G370" si="859">IF(V370="","Yes","No")</f>
        <v>Yes</v>
      </c>
      <c r="H370" s="49" cm="1">
        <f t="array" ref="H370">SUM(--(_xlfn.BYCOL('Therapy data entry'!I370:CV372, _xlfn.LAMBDA(_xlpm.col, MAX(_xlpm.col) &gt; 0))))</f>
        <v>0</v>
      </c>
      <c r="I370" s="49">
        <f>SUM('Therapy data entry'!I370:CV372)</f>
        <v>0</v>
      </c>
      <c r="J370" s="49">
        <f>SUM('Therapy data entry'!I371:XFD371)</f>
        <v>0</v>
      </c>
      <c r="K370" s="49">
        <f>SUM('Therapy data entry'!I372:XFD372)</f>
        <v>0</v>
      </c>
      <c r="L370" s="51" t="e">
        <f t="shared" ref="L370" si="860">IF(AND((E370="Yes"),NOT(F370=""),G370="Yes",Q370="", R370=""),"Yes",IF(AND((E370="No"),F370="",Q370="", R370=""),"Yes","No because "))</f>
        <v>#VALUE!</v>
      </c>
      <c r="M370" s="33" t="e">
        <f t="shared" ref="M370" si="861">DAY(C367)&amp;"/"&amp;MONTH(C367)&amp;"/"&amp;YEAR(C367)</f>
        <v>#VALUE!</v>
      </c>
      <c r="N370" s="34" t="str">
        <f t="shared" ref="N370" si="862">IF(F370="","",F370-M370+1)</f>
        <v/>
      </c>
      <c r="O370" s="49" t="e">
        <f t="shared" ref="O370" si="863">IF(NOT(R370=""),R370,IF(NOT(Q370=""),Q370,IF(NOT(G370="Yes"),"Days therapy received outside therapy timeframe",IF(NOT(OR(E370="Yes",E370="No")),"Data not entered yet",""))))</f>
        <v>#VALUE!</v>
      </c>
      <c r="P370" s="52"/>
      <c r="Q370" s="107" t="e">
        <f>IF(N370&lt;H370,"Too many therapy days entered",
IF(IFERROR(MAX(_xlfn._xlws.FILTER('Therapy data entry'!$I$6:$CV$6,_xlfn.BYCOL('Therapy data entry'!I370:CV372,_xlfn.LAMBDA(_xlpm.col,MAX(_xlpm.col)&gt;0)))),0)&gt;F370,
"Therapy entered after discharge date",
IF(IFERROR(MIN(_xlfn._xlws.FILTER('Therapy data entry'!$I$6:$CV$6,_xlfn.BYCOL('Therapy data entry'!I370:CV372,_xlfn.LAMBDA(_xlpm.col,MAX(_xlpm.col)&gt;0)))),"")&lt; VALUE(M370),
"Therapy cannot be entered before admission date",
""
)
))</f>
        <v>#VALUE!</v>
      </c>
      <c r="R370" s="53" t="str">
        <f t="shared" ref="R370" si="864">IF(AND((OR(E370="",E370="No")),F370="",H370=0,I370=0),"", IF(AND(E370="Yes",NOT(F370="")),"","Eligibility for therapy and therapy days/end date not consistent"))</f>
        <v/>
      </c>
      <c r="S370" s="46">
        <f>'Therapy data entry'!$I$6</f>
        <v>45566</v>
      </c>
      <c r="T370" s="109" t="str">
        <f>IF(OR(H370=0,F370=""),"", IFERROR(MATCH(9.99999999999999E+307, 'Therapy data entry'!I370:CV372, 1) - 1, ""))</f>
        <v/>
      </c>
      <c r="U370" s="37" t="str">
        <f t="shared" ref="U370" si="865">IF(T370="","",S370+T370)</f>
        <v/>
      </c>
      <c r="V370" s="36" t="str">
        <f t="shared" ref="V370" si="866">IF(U370="","",IF(U370&gt;F370,"Date therapy given outside therapy timeframe",""))</f>
        <v/>
      </c>
      <c r="W370" s="56" t="str">
        <f>IF('Therapy data entry'!AK370="","",'Therapy data entry'!AK370)</f>
        <v/>
      </c>
    </row>
    <row r="371" spans="1:23" ht="17.25" hidden="1" thickBot="1" x14ac:dyDescent="0.35">
      <c r="A371" s="227"/>
      <c r="B371" s="44"/>
      <c r="C371" s="230"/>
      <c r="D371" s="49"/>
      <c r="E371" s="72"/>
      <c r="F371" s="77"/>
      <c r="G371" s="75"/>
      <c r="H371" s="49" cm="1">
        <f t="array" ref="H371">SUM(--(_xlfn.BYCOL('Therapy data entry'!I371:CV373, _xlfn.LAMBDA(_xlpm.col, MAX(_xlpm.col) &gt; 0))))</f>
        <v>0</v>
      </c>
      <c r="I371" s="49">
        <f>SUM('Therapy data entry'!I371:CV373)</f>
        <v>0</v>
      </c>
      <c r="J371" s="49"/>
      <c r="K371" s="49"/>
      <c r="L371" s="51"/>
      <c r="M371" s="50"/>
      <c r="N371" s="34"/>
      <c r="O371" s="49"/>
      <c r="P371" s="52"/>
      <c r="Q371" s="107" t="str">
        <f>IF(N371&lt;H371,"Too many therapy days entered",
IF(IFERROR(MAX(_xlfn._xlws.FILTER('Therapy data entry'!$I$6:$CV$6,_xlfn.BYCOL('Therapy data entry'!I371:CV373,_xlfn.LAMBDA(_xlpm.col,MAX(_xlpm.col)&gt;0)))),0)&gt;F371,
"Therapy entered after discharge date",
IF(IFERROR(MIN(_xlfn._xlws.FILTER('Therapy data entry'!$I$6:$CV$6,_xlfn.BYCOL('Therapy data entry'!I371:CV373,_xlfn.LAMBDA(_xlpm.col,MAX(_xlpm.col)&gt;0)))),"")&lt; VALUE(M371),
"Therapy cannot be entered before admission date",
""
)
))</f>
        <v/>
      </c>
      <c r="R371" s="36"/>
      <c r="S371" s="46"/>
      <c r="T371" s="109" t="str">
        <f>IF(OR(H371=0,F371=""),"", IFERROR(MATCH(9.99999999999999E+307, 'Therapy data entry'!I371:CV373, 1) - 1, ""))</f>
        <v/>
      </c>
      <c r="U371" s="37"/>
      <c r="V371" s="36"/>
      <c r="W371" s="56"/>
    </row>
    <row r="372" spans="1:23" ht="17.25" hidden="1" thickBot="1" x14ac:dyDescent="0.35">
      <c r="A372" s="227"/>
      <c r="B372" s="44"/>
      <c r="C372" s="230"/>
      <c r="D372" s="49"/>
      <c r="E372" s="72"/>
      <c r="F372" s="77"/>
      <c r="G372" s="75"/>
      <c r="H372" s="49" cm="1">
        <f t="array" ref="H372">SUM(--(_xlfn.BYCOL('Therapy data entry'!I372:CV374, _xlfn.LAMBDA(_xlpm.col, MAX(_xlpm.col) &gt; 0))))</f>
        <v>0</v>
      </c>
      <c r="I372" s="49">
        <f>SUM('Therapy data entry'!I372:CV374)</f>
        <v>0</v>
      </c>
      <c r="J372" s="49"/>
      <c r="K372" s="49"/>
      <c r="L372" s="51"/>
      <c r="M372" s="50"/>
      <c r="N372" s="34"/>
      <c r="O372" s="49"/>
      <c r="P372" s="52"/>
      <c r="Q372" s="107" t="str">
        <f>IF(N372&lt;H372,"Too many therapy days entered",
IF(IFERROR(MAX(_xlfn._xlws.FILTER('Therapy data entry'!$I$6:$CV$6,_xlfn.BYCOL('Therapy data entry'!I372:CV374,_xlfn.LAMBDA(_xlpm.col,MAX(_xlpm.col)&gt;0)))),0)&gt;F372,
"Therapy entered after discharge date",
IF(IFERROR(MIN(_xlfn._xlws.FILTER('Therapy data entry'!$I$6:$CV$6,_xlfn.BYCOL('Therapy data entry'!I372:CV374,_xlfn.LAMBDA(_xlpm.col,MAX(_xlpm.col)&gt;0)))),"")&lt; VALUE(M372),
"Therapy cannot be entered before admission date",
""
)
))</f>
        <v/>
      </c>
      <c r="R372" s="36"/>
      <c r="S372" s="46"/>
      <c r="T372" s="109" t="str">
        <f>IF(OR(H372=0,F372=""),"", IFERROR(MATCH(9.99999999999999E+307, 'Therapy data entry'!I372:CV374, 1) - 1, ""))</f>
        <v/>
      </c>
      <c r="U372" s="37"/>
      <c r="V372" s="36"/>
      <c r="W372" s="56"/>
    </row>
    <row r="373" spans="1:23" ht="17.25" thickBot="1" x14ac:dyDescent="0.35">
      <c r="A373" s="227"/>
      <c r="B373" s="31" t="s">
        <v>21</v>
      </c>
      <c r="C373" s="230"/>
      <c r="D373" s="38" t="s">
        <v>53</v>
      </c>
      <c r="E373" s="73" t="str">
        <f>IF('Therapy data entry'!G373="","",'Therapy data entry'!G373)</f>
        <v>No</v>
      </c>
      <c r="F373" s="78" t="str">
        <f>IF((E373="Yes"),'Therapy data entry'!E367,"")</f>
        <v/>
      </c>
      <c r="G373" s="76" t="str">
        <f t="shared" ref="G373" si="867">IF(V373="","Yes","No")</f>
        <v>Yes</v>
      </c>
      <c r="H373" s="38" cm="1">
        <f t="array" ref="H373">SUM(--(_xlfn.BYCOL('Therapy data entry'!I373:CV375, _xlfn.LAMBDA(_xlpm.col, MAX(_xlpm.col) &gt; 0))))</f>
        <v>0</v>
      </c>
      <c r="I373" s="38">
        <f>SUM('Therapy data entry'!I373:CV375)</f>
        <v>0</v>
      </c>
      <c r="J373" s="38">
        <f>SUM('Therapy data entry'!I374:XFD374)</f>
        <v>0</v>
      </c>
      <c r="K373" s="38">
        <f>SUM('Therapy data entry'!I375:XFD375)</f>
        <v>0</v>
      </c>
      <c r="L373" s="69" t="e">
        <f t="shared" ref="L373" si="868">IF(AND((E373="Yes"),NOT(F373=""),G373="Yes",Q373="", R373=""),"Yes",IF(AND((E373="No"),F373="",Q373="", R373=""),"Yes","No because "))</f>
        <v>#VALUE!</v>
      </c>
      <c r="M373" s="33" t="e">
        <f t="shared" ref="M373" si="869">DAY(C367)&amp;"/"&amp;MONTH(C367)&amp;"/"&amp;YEAR(C367)</f>
        <v>#VALUE!</v>
      </c>
      <c r="N373" s="34" t="str">
        <f t="shared" ref="N373" si="870">IF(F373="","",F373-M373+1)</f>
        <v/>
      </c>
      <c r="O373" s="38" t="e">
        <f t="shared" ref="O373" si="871">IF(NOT(R373=""),R373,IF(NOT(Q373=""),Q373,IF(NOT(G373="Yes"),"Days therapy received outside therapy timeframe",IF(NOT(OR(E373="Yes",E373="No")),"Data not entered yet",""))))</f>
        <v>#VALUE!</v>
      </c>
      <c r="P373" s="39"/>
      <c r="Q373" s="107" t="e">
        <f>IF(N373&lt;H373,"Too many therapy days entered",
IF(IFERROR(MAX(_xlfn._xlws.FILTER('Therapy data entry'!$I$6:$CV$6,_xlfn.BYCOL('Therapy data entry'!I373:CV375,_xlfn.LAMBDA(_xlpm.col,MAX(_xlpm.col)&gt;0)))),0)&gt;F373,
"Therapy entered after discharge date",
IF(IFERROR(MIN(_xlfn._xlws.FILTER('Therapy data entry'!$I$6:$CV$6,_xlfn.BYCOL('Therapy data entry'!I373:CV375,_xlfn.LAMBDA(_xlpm.col,MAX(_xlpm.col)&gt;0)))),"")&lt; VALUE(M373),
"Therapy cannot be entered before admission date",
""
)
))</f>
        <v>#VALUE!</v>
      </c>
      <c r="R373" s="36" t="str">
        <f t="shared" ref="R373" si="872">IF(AND((OR(E373="",E373="No")),F373="",H373=0,I373=0),"", IF(AND(E373="Yes",NOT(F373="")),"","Eligibility for therapy and therapy days/end date not consistent"))</f>
        <v/>
      </c>
      <c r="S373" s="46">
        <f>'Therapy data entry'!$I$6</f>
        <v>45566</v>
      </c>
      <c r="T373" s="109" t="str">
        <f>IF(OR(H373=0,F373=""),"", IFERROR(MATCH(9.99999999999999E+307, 'Therapy data entry'!I373:CV375, 1) - 1, ""))</f>
        <v/>
      </c>
      <c r="U373" s="37" t="str">
        <f t="shared" ref="U373" si="873">IF(T373="","",S373+T373)</f>
        <v/>
      </c>
      <c r="V373" s="36" t="str">
        <f t="shared" ref="V373" si="874">IF(U373="","",IF(U373&gt;F373,"Date therapy given outside therapy timeframe",""))</f>
        <v/>
      </c>
      <c r="W373" s="57" t="str">
        <f>IF('Therapy data entry'!AK373="","",'Therapy data entry'!AK373)</f>
        <v/>
      </c>
    </row>
    <row r="374" spans="1:23" ht="17.25" hidden="1" thickBot="1" x14ac:dyDescent="0.35">
      <c r="A374" s="227"/>
      <c r="B374" s="31"/>
      <c r="C374" s="230"/>
      <c r="D374" s="38"/>
      <c r="E374" s="73"/>
      <c r="F374" s="78"/>
      <c r="G374" s="76"/>
      <c r="H374" s="38" cm="1">
        <f t="array" ref="H374">SUM(--(_xlfn.BYCOL('Therapy data entry'!I374:CV376, _xlfn.LAMBDA(_xlpm.col, MAX(_xlpm.col) &gt; 0))))</f>
        <v>0</v>
      </c>
      <c r="I374" s="38">
        <f>SUM('Therapy data entry'!I374:CV376)</f>
        <v>0</v>
      </c>
      <c r="J374" s="38"/>
      <c r="K374" s="38"/>
      <c r="L374" s="69"/>
      <c r="M374" s="33"/>
      <c r="N374" s="34"/>
      <c r="O374" s="38"/>
      <c r="P374" s="39"/>
      <c r="Q374" s="107" t="str">
        <f>IF(N374&lt;H374,"Too many therapy days entered",
IF(IFERROR(MAX(_xlfn._xlws.FILTER('Therapy data entry'!$I$6:$CV$6,_xlfn.BYCOL('Therapy data entry'!I374:CV376,_xlfn.LAMBDA(_xlpm.col,MAX(_xlpm.col)&gt;0)))),0)&gt;F374,
"Therapy entered after discharge date",
IF(IFERROR(MIN(_xlfn._xlws.FILTER('Therapy data entry'!$I$6:$CV$6,_xlfn.BYCOL('Therapy data entry'!I374:CV376,_xlfn.LAMBDA(_xlpm.col,MAX(_xlpm.col)&gt;0)))),"")&lt; VALUE(M374),
"Therapy cannot be entered before admission date",
""
)
))</f>
        <v/>
      </c>
      <c r="R374" s="36"/>
      <c r="S374" s="46"/>
      <c r="T374" s="109" t="str">
        <f>IF(OR(H374=0,F374=""),"", IFERROR(MATCH(9.99999999999999E+307, 'Therapy data entry'!I374:CV376, 1) - 1, ""))</f>
        <v/>
      </c>
      <c r="U374" s="37"/>
      <c r="V374" s="36"/>
      <c r="W374" s="57"/>
    </row>
    <row r="375" spans="1:23" ht="17.25" hidden="1" thickBot="1" x14ac:dyDescent="0.35">
      <c r="A375" s="227"/>
      <c r="B375" s="31"/>
      <c r="C375" s="230"/>
      <c r="D375" s="38"/>
      <c r="E375" s="73"/>
      <c r="F375" s="78"/>
      <c r="G375" s="76"/>
      <c r="H375" s="38" cm="1">
        <f t="array" ref="H375">SUM(--(_xlfn.BYCOL('Therapy data entry'!I375:CV377, _xlfn.LAMBDA(_xlpm.col, MAX(_xlpm.col) &gt; 0))))</f>
        <v>0</v>
      </c>
      <c r="I375" s="38">
        <f>SUM('Therapy data entry'!I375:CV377)</f>
        <v>0</v>
      </c>
      <c r="J375" s="38"/>
      <c r="K375" s="38"/>
      <c r="L375" s="69"/>
      <c r="M375" s="33"/>
      <c r="N375" s="34"/>
      <c r="O375" s="38"/>
      <c r="P375" s="39"/>
      <c r="Q375" s="107" t="str">
        <f>IF(N375&lt;H375,"Too many therapy days entered",
IF(IFERROR(MAX(_xlfn._xlws.FILTER('Therapy data entry'!$I$6:$CV$6,_xlfn.BYCOL('Therapy data entry'!I375:CV377,_xlfn.LAMBDA(_xlpm.col,MAX(_xlpm.col)&gt;0)))),0)&gt;F375,
"Therapy entered after discharge date",
IF(IFERROR(MIN(_xlfn._xlws.FILTER('Therapy data entry'!$I$6:$CV$6,_xlfn.BYCOL('Therapy data entry'!I375:CV377,_xlfn.LAMBDA(_xlpm.col,MAX(_xlpm.col)&gt;0)))),"")&lt; VALUE(M375),
"Therapy cannot be entered before admission date",
""
)
))</f>
        <v/>
      </c>
      <c r="R375" s="36"/>
      <c r="S375" s="46"/>
      <c r="T375" s="109" t="str">
        <f>IF(OR(H375=0,F375=""),"", IFERROR(MATCH(9.99999999999999E+307, 'Therapy data entry'!I375:CV377, 1) - 1, ""))</f>
        <v/>
      </c>
      <c r="U375" s="37"/>
      <c r="V375" s="36"/>
      <c r="W375" s="57"/>
    </row>
    <row r="376" spans="1:23" ht="17.25" thickBot="1" x14ac:dyDescent="0.35">
      <c r="A376" s="227"/>
      <c r="B376" s="135" t="str">
        <f>IF('Therapy data entry'!B370="","",'Therapy data entry'!B370)</f>
        <v/>
      </c>
      <c r="C376" s="230"/>
      <c r="D376" s="152" t="s">
        <v>54</v>
      </c>
      <c r="E376" s="152" t="str">
        <f>IF('Therapy data entry'!G376="","",'Therapy data entry'!G376)</f>
        <v>No</v>
      </c>
      <c r="F376" s="153" t="str">
        <f>IF((E376="Yes"),'Therapy data entry'!E367,"")</f>
        <v/>
      </c>
      <c r="G376" s="154" t="str">
        <f t="shared" ref="G376" si="875">IF(V376="","Yes","No")</f>
        <v>Yes</v>
      </c>
      <c r="H376" s="70" cm="1">
        <f t="array" ref="H376">SUM(--(_xlfn.BYCOL('Therapy data entry'!I376:CV378, _xlfn.LAMBDA(_xlpm.col, MAX(_xlpm.col) &gt; 0))))</f>
        <v>0</v>
      </c>
      <c r="I376" s="70">
        <f>SUM('Therapy data entry'!I376:CV378)</f>
        <v>0</v>
      </c>
      <c r="J376" s="152">
        <f>SUM('Therapy data entry'!I377:XFD377)</f>
        <v>0</v>
      </c>
      <c r="K376" s="152">
        <f>SUM('Therapy data entry'!I378:XFD378)</f>
        <v>0</v>
      </c>
      <c r="L376" s="155" t="e">
        <f t="shared" ref="L376" si="876">IF(AND((E376="Yes"),NOT(F376=""),G376="Yes",Q376="", R376=""),"Yes",IF(AND((E376="No"),F376="",Q376="", R376=""),"Yes","No because "))</f>
        <v>#VALUE!</v>
      </c>
      <c r="M376" s="156" t="e">
        <f t="shared" ref="M376" si="877">DAY(C367)&amp;"/"&amp;MONTH(C367)&amp;"/"&amp;YEAR(C367)</f>
        <v>#VALUE!</v>
      </c>
      <c r="N376" s="157" t="str">
        <f t="shared" ref="N376" si="878">IF(F376="","",F376-M376+1)</f>
        <v/>
      </c>
      <c r="O376" s="158" t="e">
        <f t="shared" ref="O376" si="879">IF(NOT(R376=""),R376,IF(NOT(Q376=""),Q376,IF(NOT(G376="Yes"),"Days therapy received outside therapy timeframe",IF(NOT(OR(E376="Yes",E376="No")),"Data not entered yet",""))))</f>
        <v>#VALUE!</v>
      </c>
      <c r="P376" s="164"/>
      <c r="Q376" s="107" t="e">
        <f>IF(N376&lt;H376,"Too many therapy days entered",
IF(IFERROR(MAX(_xlfn._xlws.FILTER('Therapy data entry'!$I$6:$CV$6,_xlfn.BYCOL('Therapy data entry'!I376:CV378,_xlfn.LAMBDA(_xlpm.col,MAX(_xlpm.col)&gt;0)))),0)&gt;F376,
"Therapy entered after discharge date",
IF(IFERROR(MIN(_xlfn._xlws.FILTER('Therapy data entry'!$I$6:$CV$6,_xlfn.BYCOL('Therapy data entry'!I376:CV378,_xlfn.LAMBDA(_xlpm.col,MAX(_xlpm.col)&gt;0)))),"")&lt; VALUE(M376),
"Therapy cannot be entered before admission date",
""
)
))</f>
        <v>#VALUE!</v>
      </c>
      <c r="R376" s="159" t="str">
        <f t="shared" ref="R376" si="880">IF(AND((OR(E376="",E376="No")),F376="",H376=0,I376=0),"", IF(AND(E376="Yes",NOT(F376="")),"","Eligibility for therapy and therapy days/end date not consistent"))</f>
        <v/>
      </c>
      <c r="S376" s="160">
        <f>'Therapy data entry'!$I$6</f>
        <v>45566</v>
      </c>
      <c r="T376" s="109" t="str">
        <f>IF(OR(H376=0,F376=""),"", IFERROR(MATCH(9.99999999999999E+307, 'Therapy data entry'!I376:CV378, 1) - 1, ""))</f>
        <v/>
      </c>
      <c r="U376" s="159" t="str">
        <f t="shared" ref="U376" si="881">IF(T376="","",S376+T376)</f>
        <v/>
      </c>
      <c r="V376" s="159" t="str">
        <f t="shared" ref="V376" si="882">IF(U376="","",IF(U376&gt;F376,"Date therapy given outside therapy timeframe",""))</f>
        <v/>
      </c>
      <c r="W376" s="161"/>
    </row>
    <row r="377" spans="1:23" ht="17.25" hidden="1" thickBot="1" x14ac:dyDescent="0.35">
      <c r="A377" s="227"/>
      <c r="B377" s="151"/>
      <c r="C377" s="230"/>
      <c r="D377" s="145"/>
      <c r="E377" s="145"/>
      <c r="F377" s="146"/>
      <c r="G377" s="147"/>
      <c r="H377" s="181" cm="1">
        <f t="array" ref="H377">SUM(--(_xlfn.BYCOL('Therapy data entry'!I377:CV379, _xlfn.LAMBDA(_xlpm.col, MAX(_xlpm.col) &gt; 0))))</f>
        <v>0</v>
      </c>
      <c r="I377" s="181">
        <f>SUM('Therapy data entry'!I377:CV379)</f>
        <v>0</v>
      </c>
      <c r="J377" s="145"/>
      <c r="K377" s="145"/>
      <c r="L377" s="148"/>
      <c r="M377" s="149"/>
      <c r="N377" s="34"/>
      <c r="O377" s="150"/>
      <c r="P377" s="148"/>
      <c r="Q377" s="107" t="str">
        <f>IF(N377&lt;H377,"Too many therapy days entered",
IF(IFERROR(MAX(_xlfn._xlws.FILTER('Therapy data entry'!$I$6:$CV$6,_xlfn.BYCOL('Therapy data entry'!I377:CV379,_xlfn.LAMBDA(_xlpm.col,MAX(_xlpm.col)&gt;0)))),0)&gt;F377,
"Therapy entered after discharge date",
IF(IFERROR(MIN(_xlfn._xlws.FILTER('Therapy data entry'!$I$6:$CV$6,_xlfn.BYCOL('Therapy data entry'!I377:CV379,_xlfn.LAMBDA(_xlpm.col,MAX(_xlpm.col)&gt;0)))),"")&lt; VALUE(M377),
"Therapy cannot be entered before admission date",
""
)
))</f>
        <v/>
      </c>
      <c r="R377" s="53"/>
      <c r="S377" s="46"/>
      <c r="T377" s="109" t="str">
        <f>IF(OR(H377=0,F377=""),"", IFERROR(MATCH(9.99999999999999E+307, 'Therapy data entry'!I377:CV379, 1) - 1, ""))</f>
        <v/>
      </c>
      <c r="U377" s="53"/>
      <c r="V377" s="53"/>
      <c r="W377" s="163"/>
    </row>
    <row r="378" spans="1:23" ht="17.25" hidden="1" thickBot="1" x14ac:dyDescent="0.35">
      <c r="A378" s="228"/>
      <c r="B378" s="162"/>
      <c r="C378" s="231"/>
      <c r="D378" s="65"/>
      <c r="E378" s="65"/>
      <c r="F378" s="79"/>
      <c r="G378" s="112"/>
      <c r="H378" s="70" cm="1">
        <f t="array" ref="H378">SUM(--(_xlfn.BYCOL('Therapy data entry'!I378:CV380, _xlfn.LAMBDA(_xlpm.col, MAX(_xlpm.col) &gt; 0))))</f>
        <v>0</v>
      </c>
      <c r="I378" s="70">
        <f>SUM('Therapy data entry'!I378:CV380)</f>
        <v>0</v>
      </c>
      <c r="J378" s="65"/>
      <c r="K378" s="65"/>
      <c r="L378" s="67"/>
      <c r="M378" s="66"/>
      <c r="N378" s="58"/>
      <c r="O378" s="70"/>
      <c r="P378" s="67"/>
      <c r="Q378" s="107" t="str">
        <f>IF(N378&lt;H378,"Too many therapy days entered",
IF(IFERROR(MAX(_xlfn._xlws.FILTER('Therapy data entry'!$I$6:$CV$6,_xlfn.BYCOL('Therapy data entry'!I378:CV380,_xlfn.LAMBDA(_xlpm.col,MAX(_xlpm.col)&gt;0)))),0)&gt;F378,
"Therapy entered after discharge date",
IF(IFERROR(MIN(_xlfn._xlws.FILTER('Therapy data entry'!$I$6:$CV$6,_xlfn.BYCOL('Therapy data entry'!I378:CV380,_xlfn.LAMBDA(_xlpm.col,MAX(_xlpm.col)&gt;0)))),"")&lt; VALUE(M378),
"Therapy cannot be entered before admission date",
""
)
))</f>
        <v/>
      </c>
      <c r="R378" s="59"/>
      <c r="S378" s="60"/>
      <c r="T378" s="109" t="str">
        <f>IF(OR(H378=0,F378=""),"", IFERROR(MATCH(9.99999999999999E+307, 'Therapy data entry'!I378:CV380, 1) - 1, ""))</f>
        <v/>
      </c>
      <c r="U378" s="59"/>
      <c r="V378" s="59"/>
      <c r="W378" s="68"/>
    </row>
    <row r="379" spans="1:23" ht="17.25" thickBot="1" x14ac:dyDescent="0.35">
      <c r="A379" s="226" t="str">
        <f>IF(AND('Therapy data entry'!A379="",'Therapy data entry'!D379=""),"",IF(AND(NOT('Therapy data entry'!D379=""),'Therapy data entry'!A379=""),"SSNAP ID not entered",'Therapy data entry'!A379))</f>
        <v/>
      </c>
      <c r="B379" s="98" t="s">
        <v>17</v>
      </c>
      <c r="C379" s="229" t="str">
        <f>IF('Therapy data entry'!D379="","",'Therapy data entry'!D379)</f>
        <v/>
      </c>
      <c r="D379" s="99" t="s">
        <v>51</v>
      </c>
      <c r="E379" s="100" t="str">
        <f>IF('Therapy data entry'!G379="","",'Therapy data entry'!G379)</f>
        <v>No</v>
      </c>
      <c r="F379" s="101" t="str">
        <f>IF((E379="Yes"),'Therapy data entry'!E379,"")</f>
        <v/>
      </c>
      <c r="G379" s="102" t="str">
        <f t="shared" ref="G379" si="883">IF(V379="","Yes","No")</f>
        <v>Yes</v>
      </c>
      <c r="H379" s="32" cm="1">
        <f t="array" ref="H379">SUM(--(_xlfn.BYCOL('Therapy data entry'!I379:CV381, _xlfn.LAMBDA(_xlpm.col, MAX(_xlpm.col) &gt; 0))))</f>
        <v>0</v>
      </c>
      <c r="I379" s="32">
        <f>SUM('Therapy data entry'!I379:CV381)</f>
        <v>0</v>
      </c>
      <c r="J379" s="99">
        <f>SUM('Therapy data entry'!I380:XFD380)</f>
        <v>0</v>
      </c>
      <c r="K379" s="99">
        <f>SUM('Therapy data entry'!I381:XFD381)</f>
        <v>0</v>
      </c>
      <c r="L379" s="103" t="e">
        <f t="shared" ref="L379" si="884">IF(AND((E379="Yes"),NOT(F379=""),G379="Yes",Q379="", R379=""),"Yes",IF(AND((E379="No"),F379="",Q379="", R379=""),"Yes","No because "))</f>
        <v>#VALUE!</v>
      </c>
      <c r="M379" s="104" t="e">
        <f t="shared" ref="M379" si="885">DAY(C379)&amp;"/"&amp;MONTH(C379)&amp;"/"&amp;YEAR(C379)</f>
        <v>#VALUE!</v>
      </c>
      <c r="N379" s="105" t="str">
        <f t="shared" ref="N379" si="886">IF(F379="","",F379-M379+1)</f>
        <v/>
      </c>
      <c r="O379" s="99" t="e">
        <f t="shared" ref="O379" si="887">IF(NOT(R379=""),R379,IF(NOT(Q379=""),Q379,IF(NOT(G379="Yes"),"Days therapy received outside therapy timeframe",IF(NOT(OR(E379="Yes",E379="No")),"Data not entered yet",""))))</f>
        <v>#VALUE!</v>
      </c>
      <c r="P379" s="106"/>
      <c r="Q379" s="107" t="e">
        <f>IF(N379&lt;H379,"Too many therapy days entered",
IF(IFERROR(MAX(_xlfn._xlws.FILTER('Therapy data entry'!$I$6:$CV$6,_xlfn.BYCOL('Therapy data entry'!I379:CV381,_xlfn.LAMBDA(_xlpm.col,MAX(_xlpm.col)&gt;0)))),0)&gt;F379,
"Therapy entered after discharge date",
IF(IFERROR(MIN(_xlfn._xlws.FILTER('Therapy data entry'!$I$6:$CV$6,_xlfn.BYCOL('Therapy data entry'!I379:CV381,_xlfn.LAMBDA(_xlpm.col,MAX(_xlpm.col)&gt;0)))),"")&lt; VALUE(M379),
"Therapy cannot be entered before admission date",
""
)
))</f>
        <v>#VALUE!</v>
      </c>
      <c r="R379" s="107" t="str">
        <f t="shared" ref="R379" si="888">IF(AND((OR(E379="",E379="No")),F379="",H379=0,I379=0),"", IF(AND(E379="Yes",NOT(F379="")),"","Eligibility for therapy and therapy days/end date not consistent"))</f>
        <v/>
      </c>
      <c r="S379" s="108">
        <f>'Therapy data entry'!$I$6</f>
        <v>45566</v>
      </c>
      <c r="T379" s="109" t="str">
        <f>IF(OR(H379=0,F379=""),"", IFERROR(MATCH(9.99999999999999E+307, 'Therapy data entry'!I379:CV381, 1) - 1, ""))</f>
        <v/>
      </c>
      <c r="U379" s="110" t="str">
        <f t="shared" ref="U379" si="889">IF(T379="","",S379+T379)</f>
        <v/>
      </c>
      <c r="V379" s="107" t="str">
        <f t="shared" ref="V379" si="890">IF(U379="","",IF(U379&gt;F379,"Date therapy given outside therapy timeframe",""))</f>
        <v/>
      </c>
      <c r="W379" s="111" t="str">
        <f>IF('Therapy data entry'!AK379="","",'Therapy data entry'!AK379)</f>
        <v/>
      </c>
    </row>
    <row r="380" spans="1:23" ht="17.25" hidden="1" thickBot="1" x14ac:dyDescent="0.35">
      <c r="A380" s="227"/>
      <c r="B380" s="31"/>
      <c r="C380" s="230"/>
      <c r="D380" s="32"/>
      <c r="E380" s="71"/>
      <c r="F380" s="45"/>
      <c r="G380" s="74"/>
      <c r="H380" s="32" cm="1">
        <f t="array" ref="H380">SUM(--(_xlfn.BYCOL('Therapy data entry'!I380:CV382, _xlfn.LAMBDA(_xlpm.col, MAX(_xlpm.col) &gt; 0))))</f>
        <v>0</v>
      </c>
      <c r="I380" s="32">
        <f>SUM('Therapy data entry'!I380:CV382)</f>
        <v>0</v>
      </c>
      <c r="J380" s="32"/>
      <c r="K380" s="32"/>
      <c r="L380" s="47"/>
      <c r="M380" s="33"/>
      <c r="N380" s="34"/>
      <c r="O380" s="32"/>
      <c r="P380" s="35"/>
      <c r="Q380" s="107" t="str">
        <f>IF(N380&lt;H380,"Too many therapy days entered",
IF(IFERROR(MAX(_xlfn._xlws.FILTER('Therapy data entry'!$I$6:$CV$6,_xlfn.BYCOL('Therapy data entry'!I380:CV382,_xlfn.LAMBDA(_xlpm.col,MAX(_xlpm.col)&gt;0)))),0)&gt;F380,
"Therapy entered after discharge date",
IF(IFERROR(MIN(_xlfn._xlws.FILTER('Therapy data entry'!$I$6:$CV$6,_xlfn.BYCOL('Therapy data entry'!I380:CV382,_xlfn.LAMBDA(_xlpm.col,MAX(_xlpm.col)&gt;0)))),"")&lt; VALUE(M380),
"Therapy cannot be entered before admission date",
""
)
))</f>
        <v/>
      </c>
      <c r="R380" s="36"/>
      <c r="S380" s="46"/>
      <c r="T380" s="109" t="str">
        <f>IF(OR(H380=0,F380=""),"", IFERROR(MATCH(9.99999999999999E+307, 'Therapy data entry'!I380:CV382, 1) - 1, ""))</f>
        <v/>
      </c>
      <c r="U380" s="37"/>
      <c r="V380" s="36"/>
      <c r="W380" s="55"/>
    </row>
    <row r="381" spans="1:23" ht="17.25" hidden="1" thickBot="1" x14ac:dyDescent="0.35">
      <c r="A381" s="227"/>
      <c r="B381" s="31"/>
      <c r="C381" s="230"/>
      <c r="D381" s="32"/>
      <c r="E381" s="71"/>
      <c r="F381" s="45"/>
      <c r="G381" s="74"/>
      <c r="H381" s="32" cm="1">
        <f t="array" ref="H381">SUM(--(_xlfn.BYCOL('Therapy data entry'!I381:CV383, _xlfn.LAMBDA(_xlpm.col, MAX(_xlpm.col) &gt; 0))))</f>
        <v>0</v>
      </c>
      <c r="I381" s="32">
        <f>SUM('Therapy data entry'!I381:CV383)</f>
        <v>0</v>
      </c>
      <c r="J381" s="32"/>
      <c r="K381" s="32"/>
      <c r="L381" s="47"/>
      <c r="M381" s="33"/>
      <c r="N381" s="34"/>
      <c r="O381" s="32"/>
      <c r="P381" s="35"/>
      <c r="Q381" s="107" t="str">
        <f>IF(N381&lt;H381,"Too many therapy days entered",
IF(IFERROR(MAX(_xlfn._xlws.FILTER('Therapy data entry'!$I$6:$CV$6,_xlfn.BYCOL('Therapy data entry'!I381:CV383,_xlfn.LAMBDA(_xlpm.col,MAX(_xlpm.col)&gt;0)))),0)&gt;F381,
"Therapy entered after discharge date",
IF(IFERROR(MIN(_xlfn._xlws.FILTER('Therapy data entry'!$I$6:$CV$6,_xlfn.BYCOL('Therapy data entry'!I381:CV383,_xlfn.LAMBDA(_xlpm.col,MAX(_xlpm.col)&gt;0)))),"")&lt; VALUE(M381),
"Therapy cannot be entered before admission date",
""
)
))</f>
        <v/>
      </c>
      <c r="R381" s="36"/>
      <c r="S381" s="46"/>
      <c r="T381" s="109" t="str">
        <f>IF(OR(H381=0,F381=""),"", IFERROR(MATCH(9.99999999999999E+307, 'Therapy data entry'!I381:CV383, 1) - 1, ""))</f>
        <v/>
      </c>
      <c r="U381" s="37"/>
      <c r="V381" s="36"/>
      <c r="W381" s="55"/>
    </row>
    <row r="382" spans="1:23" ht="17.25" thickBot="1" x14ac:dyDescent="0.35">
      <c r="A382" s="227"/>
      <c r="B382" s="54" t="str">
        <f>IF('Therapy data entry'!B380="","",'Therapy data entry'!B380)</f>
        <v/>
      </c>
      <c r="C382" s="230"/>
      <c r="D382" s="49" t="s">
        <v>52</v>
      </c>
      <c r="E382" s="72" t="str">
        <f>IF('Therapy data entry'!G382="","",'Therapy data entry'!G382)</f>
        <v>No</v>
      </c>
      <c r="F382" s="77" t="str">
        <f>IF((E382="Yes"),'Therapy data entry'!E379,"")</f>
        <v/>
      </c>
      <c r="G382" s="75" t="str">
        <f t="shared" ref="G382" si="891">IF(V382="","Yes","No")</f>
        <v>Yes</v>
      </c>
      <c r="H382" s="49" cm="1">
        <f t="array" ref="H382">SUM(--(_xlfn.BYCOL('Therapy data entry'!I382:CV384, _xlfn.LAMBDA(_xlpm.col, MAX(_xlpm.col) &gt; 0))))</f>
        <v>0</v>
      </c>
      <c r="I382" s="49">
        <f>SUM('Therapy data entry'!I382:CV384)</f>
        <v>0</v>
      </c>
      <c r="J382" s="49">
        <f>SUM('Therapy data entry'!I383:XFD383)</f>
        <v>0</v>
      </c>
      <c r="K382" s="49">
        <f>SUM('Therapy data entry'!I384:XFD384)</f>
        <v>0</v>
      </c>
      <c r="L382" s="51" t="e">
        <f t="shared" ref="L382" si="892">IF(AND((E382="Yes"),NOT(F382=""),G382="Yes",Q382="", R382=""),"Yes",IF(AND((E382="No"),F382="",Q382="", R382=""),"Yes","No because "))</f>
        <v>#VALUE!</v>
      </c>
      <c r="M382" s="33" t="e">
        <f t="shared" ref="M382" si="893">DAY(C379)&amp;"/"&amp;MONTH(C379)&amp;"/"&amp;YEAR(C379)</f>
        <v>#VALUE!</v>
      </c>
      <c r="N382" s="34" t="str">
        <f t="shared" ref="N382" si="894">IF(F382="","",F382-M382+1)</f>
        <v/>
      </c>
      <c r="O382" s="49" t="e">
        <f t="shared" ref="O382" si="895">IF(NOT(R382=""),R382,IF(NOT(Q382=""),Q382,IF(NOT(G382="Yes"),"Days therapy received outside therapy timeframe",IF(NOT(OR(E382="Yes",E382="No")),"Data not entered yet",""))))</f>
        <v>#VALUE!</v>
      </c>
      <c r="P382" s="52"/>
      <c r="Q382" s="107" t="e">
        <f>IF(N382&lt;H382,"Too many therapy days entered",
IF(IFERROR(MAX(_xlfn._xlws.FILTER('Therapy data entry'!$I$6:$CV$6,_xlfn.BYCOL('Therapy data entry'!I382:CV384,_xlfn.LAMBDA(_xlpm.col,MAX(_xlpm.col)&gt;0)))),0)&gt;F382,
"Therapy entered after discharge date",
IF(IFERROR(MIN(_xlfn._xlws.FILTER('Therapy data entry'!$I$6:$CV$6,_xlfn.BYCOL('Therapy data entry'!I382:CV384,_xlfn.LAMBDA(_xlpm.col,MAX(_xlpm.col)&gt;0)))),"")&lt; VALUE(M382),
"Therapy cannot be entered before admission date",
""
)
))</f>
        <v>#VALUE!</v>
      </c>
      <c r="R382" s="53" t="str">
        <f t="shared" ref="R382" si="896">IF(AND((OR(E382="",E382="No")),F382="",H382=0,I382=0),"", IF(AND(E382="Yes",NOT(F382="")),"","Eligibility for therapy and therapy days/end date not consistent"))</f>
        <v/>
      </c>
      <c r="S382" s="46">
        <f>'Therapy data entry'!$I$6</f>
        <v>45566</v>
      </c>
      <c r="T382" s="109" t="str">
        <f>IF(OR(H382=0,F382=""),"", IFERROR(MATCH(9.99999999999999E+307, 'Therapy data entry'!I382:CV384, 1) - 1, ""))</f>
        <v/>
      </c>
      <c r="U382" s="37" t="str">
        <f t="shared" ref="U382" si="897">IF(T382="","",S382+T382)</f>
        <v/>
      </c>
      <c r="V382" s="36" t="str">
        <f t="shared" ref="V382" si="898">IF(U382="","",IF(U382&gt;F382,"Date therapy given outside therapy timeframe",""))</f>
        <v/>
      </c>
      <c r="W382" s="56" t="str">
        <f>IF('Therapy data entry'!AK382="","",'Therapy data entry'!AK382)</f>
        <v/>
      </c>
    </row>
    <row r="383" spans="1:23" ht="17.25" hidden="1" thickBot="1" x14ac:dyDescent="0.35">
      <c r="A383" s="227"/>
      <c r="B383" s="44"/>
      <c r="C383" s="230"/>
      <c r="D383" s="49"/>
      <c r="E383" s="72"/>
      <c r="F383" s="77"/>
      <c r="G383" s="75"/>
      <c r="H383" s="49" cm="1">
        <f t="array" ref="H383">SUM(--(_xlfn.BYCOL('Therapy data entry'!I383:CV385, _xlfn.LAMBDA(_xlpm.col, MAX(_xlpm.col) &gt; 0))))</f>
        <v>0</v>
      </c>
      <c r="I383" s="49">
        <f>SUM('Therapy data entry'!I383:CV385)</f>
        <v>0</v>
      </c>
      <c r="J383" s="49"/>
      <c r="K383" s="49"/>
      <c r="L383" s="51"/>
      <c r="M383" s="50"/>
      <c r="N383" s="34"/>
      <c r="O383" s="49"/>
      <c r="P383" s="52"/>
      <c r="Q383" s="107" t="str">
        <f>IF(N383&lt;H383,"Too many therapy days entered",
IF(IFERROR(MAX(_xlfn._xlws.FILTER('Therapy data entry'!$I$6:$CV$6,_xlfn.BYCOL('Therapy data entry'!I383:CV385,_xlfn.LAMBDA(_xlpm.col,MAX(_xlpm.col)&gt;0)))),0)&gt;F383,
"Therapy entered after discharge date",
IF(IFERROR(MIN(_xlfn._xlws.FILTER('Therapy data entry'!$I$6:$CV$6,_xlfn.BYCOL('Therapy data entry'!I383:CV385,_xlfn.LAMBDA(_xlpm.col,MAX(_xlpm.col)&gt;0)))),"")&lt; VALUE(M383),
"Therapy cannot be entered before admission date",
""
)
))</f>
        <v/>
      </c>
      <c r="R383" s="36"/>
      <c r="S383" s="46"/>
      <c r="T383" s="109" t="str">
        <f>IF(OR(H383=0,F383=""),"", IFERROR(MATCH(9.99999999999999E+307, 'Therapy data entry'!I383:CV385, 1) - 1, ""))</f>
        <v/>
      </c>
      <c r="U383" s="37"/>
      <c r="V383" s="36"/>
      <c r="W383" s="56"/>
    </row>
    <row r="384" spans="1:23" ht="17.25" hidden="1" thickBot="1" x14ac:dyDescent="0.35">
      <c r="A384" s="227"/>
      <c r="B384" s="44"/>
      <c r="C384" s="230"/>
      <c r="D384" s="49"/>
      <c r="E384" s="72"/>
      <c r="F384" s="77"/>
      <c r="G384" s="75"/>
      <c r="H384" s="49" cm="1">
        <f t="array" ref="H384">SUM(--(_xlfn.BYCOL('Therapy data entry'!I384:CV386, _xlfn.LAMBDA(_xlpm.col, MAX(_xlpm.col) &gt; 0))))</f>
        <v>0</v>
      </c>
      <c r="I384" s="49">
        <f>SUM('Therapy data entry'!I384:CV386)</f>
        <v>0</v>
      </c>
      <c r="J384" s="49"/>
      <c r="K384" s="49"/>
      <c r="L384" s="51"/>
      <c r="M384" s="50"/>
      <c r="N384" s="34"/>
      <c r="O384" s="49"/>
      <c r="P384" s="52"/>
      <c r="Q384" s="107" t="str">
        <f>IF(N384&lt;H384,"Too many therapy days entered",
IF(IFERROR(MAX(_xlfn._xlws.FILTER('Therapy data entry'!$I$6:$CV$6,_xlfn.BYCOL('Therapy data entry'!I384:CV386,_xlfn.LAMBDA(_xlpm.col,MAX(_xlpm.col)&gt;0)))),0)&gt;F384,
"Therapy entered after discharge date",
IF(IFERROR(MIN(_xlfn._xlws.FILTER('Therapy data entry'!$I$6:$CV$6,_xlfn.BYCOL('Therapy data entry'!I384:CV386,_xlfn.LAMBDA(_xlpm.col,MAX(_xlpm.col)&gt;0)))),"")&lt; VALUE(M384),
"Therapy cannot be entered before admission date",
""
)
))</f>
        <v/>
      </c>
      <c r="R384" s="36"/>
      <c r="S384" s="46"/>
      <c r="T384" s="109" t="str">
        <f>IF(OR(H384=0,F384=""),"", IFERROR(MATCH(9.99999999999999E+307, 'Therapy data entry'!I384:CV386, 1) - 1, ""))</f>
        <v/>
      </c>
      <c r="U384" s="37"/>
      <c r="V384" s="36"/>
      <c r="W384" s="56"/>
    </row>
    <row r="385" spans="1:23" ht="17.25" thickBot="1" x14ac:dyDescent="0.35">
      <c r="A385" s="227"/>
      <c r="B385" s="31" t="s">
        <v>21</v>
      </c>
      <c r="C385" s="230"/>
      <c r="D385" s="38" t="s">
        <v>53</v>
      </c>
      <c r="E385" s="73" t="str">
        <f>IF('Therapy data entry'!G385="","",'Therapy data entry'!G385)</f>
        <v>No</v>
      </c>
      <c r="F385" s="78" t="str">
        <f>IF((E385="Yes"),'Therapy data entry'!E379,"")</f>
        <v/>
      </c>
      <c r="G385" s="76" t="str">
        <f t="shared" ref="G385" si="899">IF(V385="","Yes","No")</f>
        <v>Yes</v>
      </c>
      <c r="H385" s="38" cm="1">
        <f t="array" ref="H385">SUM(--(_xlfn.BYCOL('Therapy data entry'!I385:CV387, _xlfn.LAMBDA(_xlpm.col, MAX(_xlpm.col) &gt; 0))))</f>
        <v>0</v>
      </c>
      <c r="I385" s="38">
        <f>SUM('Therapy data entry'!I385:CV387)</f>
        <v>0</v>
      </c>
      <c r="J385" s="38">
        <f>SUM('Therapy data entry'!I386:XFD386)</f>
        <v>0</v>
      </c>
      <c r="K385" s="38">
        <f>SUM('Therapy data entry'!I387:XFD387)</f>
        <v>0</v>
      </c>
      <c r="L385" s="69" t="e">
        <f t="shared" ref="L385" si="900">IF(AND((E385="Yes"),NOT(F385=""),G385="Yes",Q385="", R385=""),"Yes",IF(AND((E385="No"),F385="",Q385="", R385=""),"Yes","No because "))</f>
        <v>#VALUE!</v>
      </c>
      <c r="M385" s="33" t="e">
        <f t="shared" ref="M385" si="901">DAY(C379)&amp;"/"&amp;MONTH(C379)&amp;"/"&amp;YEAR(C379)</f>
        <v>#VALUE!</v>
      </c>
      <c r="N385" s="34" t="str">
        <f t="shared" ref="N385" si="902">IF(F385="","",F385-M385+1)</f>
        <v/>
      </c>
      <c r="O385" s="38" t="e">
        <f t="shared" ref="O385" si="903">IF(NOT(R385=""),R385,IF(NOT(Q385=""),Q385,IF(NOT(G385="Yes"),"Days therapy received outside therapy timeframe",IF(NOT(OR(E385="Yes",E385="No")),"Data not entered yet",""))))</f>
        <v>#VALUE!</v>
      </c>
      <c r="P385" s="39"/>
      <c r="Q385" s="107" t="e">
        <f>IF(N385&lt;H385,"Too many therapy days entered",
IF(IFERROR(MAX(_xlfn._xlws.FILTER('Therapy data entry'!$I$6:$CV$6,_xlfn.BYCOL('Therapy data entry'!I385:CV387,_xlfn.LAMBDA(_xlpm.col,MAX(_xlpm.col)&gt;0)))),0)&gt;F385,
"Therapy entered after discharge date",
IF(IFERROR(MIN(_xlfn._xlws.FILTER('Therapy data entry'!$I$6:$CV$6,_xlfn.BYCOL('Therapy data entry'!I385:CV387,_xlfn.LAMBDA(_xlpm.col,MAX(_xlpm.col)&gt;0)))),"")&lt; VALUE(M385),
"Therapy cannot be entered before admission date",
""
)
))</f>
        <v>#VALUE!</v>
      </c>
      <c r="R385" s="36" t="str">
        <f t="shared" ref="R385" si="904">IF(AND((OR(E385="",E385="No")),F385="",H385=0,I385=0),"", IF(AND(E385="Yes",NOT(F385="")),"","Eligibility for therapy and therapy days/end date not consistent"))</f>
        <v/>
      </c>
      <c r="S385" s="46">
        <f>'Therapy data entry'!$I$6</f>
        <v>45566</v>
      </c>
      <c r="T385" s="109" t="str">
        <f>IF(OR(H385=0,F385=""),"", IFERROR(MATCH(9.99999999999999E+307, 'Therapy data entry'!I385:CV387, 1) - 1, ""))</f>
        <v/>
      </c>
      <c r="U385" s="37" t="str">
        <f t="shared" ref="U385" si="905">IF(T385="","",S385+T385)</f>
        <v/>
      </c>
      <c r="V385" s="36" t="str">
        <f t="shared" ref="V385" si="906">IF(U385="","",IF(U385&gt;F385,"Date therapy given outside therapy timeframe",""))</f>
        <v/>
      </c>
      <c r="W385" s="57" t="str">
        <f>IF('Therapy data entry'!AK385="","",'Therapy data entry'!AK385)</f>
        <v/>
      </c>
    </row>
    <row r="386" spans="1:23" ht="17.25" hidden="1" thickBot="1" x14ac:dyDescent="0.35">
      <c r="A386" s="227"/>
      <c r="B386" s="31"/>
      <c r="C386" s="230"/>
      <c r="D386" s="38"/>
      <c r="E386" s="73"/>
      <c r="F386" s="78"/>
      <c r="G386" s="76"/>
      <c r="H386" s="38" cm="1">
        <f t="array" ref="H386">SUM(--(_xlfn.BYCOL('Therapy data entry'!I386:CV388, _xlfn.LAMBDA(_xlpm.col, MAX(_xlpm.col) &gt; 0))))</f>
        <v>0</v>
      </c>
      <c r="I386" s="38">
        <f>SUM('Therapy data entry'!I386:CV388)</f>
        <v>0</v>
      </c>
      <c r="J386" s="38"/>
      <c r="K386" s="38"/>
      <c r="L386" s="69"/>
      <c r="M386" s="33"/>
      <c r="N386" s="34"/>
      <c r="O386" s="38"/>
      <c r="P386" s="39"/>
      <c r="Q386" s="107" t="str">
        <f>IF(N386&lt;H386,"Too many therapy days entered",
IF(IFERROR(MAX(_xlfn._xlws.FILTER('Therapy data entry'!$I$6:$CV$6,_xlfn.BYCOL('Therapy data entry'!I386:CV388,_xlfn.LAMBDA(_xlpm.col,MAX(_xlpm.col)&gt;0)))),0)&gt;F386,
"Therapy entered after discharge date",
IF(IFERROR(MIN(_xlfn._xlws.FILTER('Therapy data entry'!$I$6:$CV$6,_xlfn.BYCOL('Therapy data entry'!I386:CV388,_xlfn.LAMBDA(_xlpm.col,MAX(_xlpm.col)&gt;0)))),"")&lt; VALUE(M386),
"Therapy cannot be entered before admission date",
""
)
))</f>
        <v/>
      </c>
      <c r="R386" s="36"/>
      <c r="S386" s="46"/>
      <c r="T386" s="109" t="str">
        <f>IF(OR(H386=0,F386=""),"", IFERROR(MATCH(9.99999999999999E+307, 'Therapy data entry'!I386:CV388, 1) - 1, ""))</f>
        <v/>
      </c>
      <c r="U386" s="37"/>
      <c r="V386" s="36"/>
      <c r="W386" s="57"/>
    </row>
    <row r="387" spans="1:23" ht="17.25" hidden="1" thickBot="1" x14ac:dyDescent="0.35">
      <c r="A387" s="227"/>
      <c r="B387" s="31"/>
      <c r="C387" s="230"/>
      <c r="D387" s="38"/>
      <c r="E387" s="73"/>
      <c r="F387" s="78"/>
      <c r="G387" s="76"/>
      <c r="H387" s="38" cm="1">
        <f t="array" ref="H387">SUM(--(_xlfn.BYCOL('Therapy data entry'!I387:CV389, _xlfn.LAMBDA(_xlpm.col, MAX(_xlpm.col) &gt; 0))))</f>
        <v>0</v>
      </c>
      <c r="I387" s="38">
        <f>SUM('Therapy data entry'!I387:CV389)</f>
        <v>0</v>
      </c>
      <c r="J387" s="38"/>
      <c r="K387" s="38"/>
      <c r="L387" s="69"/>
      <c r="M387" s="33"/>
      <c r="N387" s="34"/>
      <c r="O387" s="38"/>
      <c r="P387" s="39"/>
      <c r="Q387" s="107" t="str">
        <f>IF(N387&lt;H387,"Too many therapy days entered",
IF(IFERROR(MAX(_xlfn._xlws.FILTER('Therapy data entry'!$I$6:$CV$6,_xlfn.BYCOL('Therapy data entry'!I387:CV389,_xlfn.LAMBDA(_xlpm.col,MAX(_xlpm.col)&gt;0)))),0)&gt;F387,
"Therapy entered after discharge date",
IF(IFERROR(MIN(_xlfn._xlws.FILTER('Therapy data entry'!$I$6:$CV$6,_xlfn.BYCOL('Therapy data entry'!I387:CV389,_xlfn.LAMBDA(_xlpm.col,MAX(_xlpm.col)&gt;0)))),"")&lt; VALUE(M387),
"Therapy cannot be entered before admission date",
""
)
))</f>
        <v/>
      </c>
      <c r="R387" s="36"/>
      <c r="S387" s="46"/>
      <c r="T387" s="109" t="str">
        <f>IF(OR(H387=0,F387=""),"", IFERROR(MATCH(9.99999999999999E+307, 'Therapy data entry'!I387:CV389, 1) - 1, ""))</f>
        <v/>
      </c>
      <c r="U387" s="37"/>
      <c r="V387" s="36"/>
      <c r="W387" s="57"/>
    </row>
    <row r="388" spans="1:23" ht="17.25" thickBot="1" x14ac:dyDescent="0.35">
      <c r="A388" s="227"/>
      <c r="B388" s="135" t="str">
        <f>IF('Therapy data entry'!B382="","",'Therapy data entry'!B382)</f>
        <v/>
      </c>
      <c r="C388" s="230"/>
      <c r="D388" s="152" t="s">
        <v>54</v>
      </c>
      <c r="E388" s="152" t="str">
        <f>IF('Therapy data entry'!G388="","",'Therapy data entry'!G388)</f>
        <v>No</v>
      </c>
      <c r="F388" s="153" t="str">
        <f>IF((E388="Yes"),'Therapy data entry'!E379,"")</f>
        <v/>
      </c>
      <c r="G388" s="154" t="str">
        <f t="shared" ref="G388" si="907">IF(V388="","Yes","No")</f>
        <v>Yes</v>
      </c>
      <c r="H388" s="70" cm="1">
        <f t="array" ref="H388">SUM(--(_xlfn.BYCOL('Therapy data entry'!I388:CV390, _xlfn.LAMBDA(_xlpm.col, MAX(_xlpm.col) &gt; 0))))</f>
        <v>0</v>
      </c>
      <c r="I388" s="70">
        <f>SUM('Therapy data entry'!I388:CV390)</f>
        <v>0</v>
      </c>
      <c r="J388" s="152">
        <f>SUM('Therapy data entry'!I389:XFD389)</f>
        <v>0</v>
      </c>
      <c r="K388" s="152">
        <f>SUM('Therapy data entry'!I390:XFD390)</f>
        <v>0</v>
      </c>
      <c r="L388" s="155" t="e">
        <f t="shared" ref="L388" si="908">IF(AND((E388="Yes"),NOT(F388=""),G388="Yes",Q388="", R388=""),"Yes",IF(AND((E388="No"),F388="",Q388="", R388=""),"Yes","No because "))</f>
        <v>#VALUE!</v>
      </c>
      <c r="M388" s="156" t="e">
        <f t="shared" ref="M388" si="909">DAY(C379)&amp;"/"&amp;MONTH(C379)&amp;"/"&amp;YEAR(C379)</f>
        <v>#VALUE!</v>
      </c>
      <c r="N388" s="157" t="str">
        <f t="shared" ref="N388" si="910">IF(F388="","",F388-M388+1)</f>
        <v/>
      </c>
      <c r="O388" s="158" t="e">
        <f t="shared" ref="O388" si="911">IF(NOT(R388=""),R388,IF(NOT(Q388=""),Q388,IF(NOT(G388="Yes"),"Days therapy received outside therapy timeframe",IF(NOT(OR(E388="Yes",E388="No")),"Data not entered yet",""))))</f>
        <v>#VALUE!</v>
      </c>
      <c r="P388" s="164"/>
      <c r="Q388" s="107" t="e">
        <f>IF(N388&lt;H388,"Too many therapy days entered",
IF(IFERROR(MAX(_xlfn._xlws.FILTER('Therapy data entry'!$I$6:$CV$6,_xlfn.BYCOL('Therapy data entry'!I388:CV390,_xlfn.LAMBDA(_xlpm.col,MAX(_xlpm.col)&gt;0)))),0)&gt;F388,
"Therapy entered after discharge date",
IF(IFERROR(MIN(_xlfn._xlws.FILTER('Therapy data entry'!$I$6:$CV$6,_xlfn.BYCOL('Therapy data entry'!I388:CV390,_xlfn.LAMBDA(_xlpm.col,MAX(_xlpm.col)&gt;0)))),"")&lt; VALUE(M388),
"Therapy cannot be entered before admission date",
""
)
))</f>
        <v>#VALUE!</v>
      </c>
      <c r="R388" s="159" t="str">
        <f t="shared" ref="R388" si="912">IF(AND((OR(E388="",E388="No")),F388="",H388=0,I388=0),"", IF(AND(E388="Yes",NOT(F388="")),"","Eligibility for therapy and therapy days/end date not consistent"))</f>
        <v/>
      </c>
      <c r="S388" s="160">
        <f>'Therapy data entry'!$I$6</f>
        <v>45566</v>
      </c>
      <c r="T388" s="109" t="str">
        <f>IF(OR(H388=0,F388=""),"", IFERROR(MATCH(9.99999999999999E+307, 'Therapy data entry'!I388:CV390, 1) - 1, ""))</f>
        <v/>
      </c>
      <c r="U388" s="159" t="str">
        <f t="shared" ref="U388" si="913">IF(T388="","",S388+T388)</f>
        <v/>
      </c>
      <c r="V388" s="159" t="str">
        <f t="shared" ref="V388" si="914">IF(U388="","",IF(U388&gt;F388,"Date therapy given outside therapy timeframe",""))</f>
        <v/>
      </c>
      <c r="W388" s="161"/>
    </row>
    <row r="389" spans="1:23" ht="17.25" hidden="1" thickBot="1" x14ac:dyDescent="0.35">
      <c r="A389" s="227"/>
      <c r="B389" s="151"/>
      <c r="C389" s="230"/>
      <c r="D389" s="145"/>
      <c r="E389" s="145"/>
      <c r="F389" s="146"/>
      <c r="G389" s="147"/>
      <c r="H389" s="181" cm="1">
        <f t="array" ref="H389">SUM(--(_xlfn.BYCOL('Therapy data entry'!I389:CV391, _xlfn.LAMBDA(_xlpm.col, MAX(_xlpm.col) &gt; 0))))</f>
        <v>0</v>
      </c>
      <c r="I389" s="181">
        <f>SUM('Therapy data entry'!I389:CV391)</f>
        <v>0</v>
      </c>
      <c r="J389" s="145"/>
      <c r="K389" s="145"/>
      <c r="L389" s="148"/>
      <c r="M389" s="149"/>
      <c r="N389" s="34"/>
      <c r="O389" s="150"/>
      <c r="P389" s="148"/>
      <c r="Q389" s="107" t="str">
        <f>IF(N389&lt;H389,"Too many therapy days entered",
IF(IFERROR(MAX(_xlfn._xlws.FILTER('Therapy data entry'!$I$6:$CV$6,_xlfn.BYCOL('Therapy data entry'!I389:CV391,_xlfn.LAMBDA(_xlpm.col,MAX(_xlpm.col)&gt;0)))),0)&gt;F389,
"Therapy entered after discharge date",
IF(IFERROR(MIN(_xlfn._xlws.FILTER('Therapy data entry'!$I$6:$CV$6,_xlfn.BYCOL('Therapy data entry'!I389:CV391,_xlfn.LAMBDA(_xlpm.col,MAX(_xlpm.col)&gt;0)))),"")&lt; VALUE(M389),
"Therapy cannot be entered before admission date",
""
)
))</f>
        <v/>
      </c>
      <c r="R389" s="53"/>
      <c r="S389" s="46"/>
      <c r="T389" s="109" t="str">
        <f>IF(OR(H389=0,F389=""),"", IFERROR(MATCH(9.99999999999999E+307, 'Therapy data entry'!I389:CV391, 1) - 1, ""))</f>
        <v/>
      </c>
      <c r="U389" s="53"/>
      <c r="V389" s="53"/>
      <c r="W389" s="163"/>
    </row>
    <row r="390" spans="1:23" ht="17.25" hidden="1" thickBot="1" x14ac:dyDescent="0.35">
      <c r="A390" s="228"/>
      <c r="B390" s="162"/>
      <c r="C390" s="231"/>
      <c r="D390" s="65"/>
      <c r="E390" s="65"/>
      <c r="F390" s="79"/>
      <c r="G390" s="112"/>
      <c r="H390" s="70" cm="1">
        <f t="array" ref="H390">SUM(--(_xlfn.BYCOL('Therapy data entry'!I390:CV392, _xlfn.LAMBDA(_xlpm.col, MAX(_xlpm.col) &gt; 0))))</f>
        <v>0</v>
      </c>
      <c r="I390" s="70">
        <f>SUM('Therapy data entry'!I390:CV392)</f>
        <v>0</v>
      </c>
      <c r="J390" s="65"/>
      <c r="K390" s="65"/>
      <c r="L390" s="67"/>
      <c r="M390" s="66"/>
      <c r="N390" s="58"/>
      <c r="O390" s="70"/>
      <c r="P390" s="67"/>
      <c r="Q390" s="107" t="str">
        <f>IF(N390&lt;H390,"Too many therapy days entered",
IF(IFERROR(MAX(_xlfn._xlws.FILTER('Therapy data entry'!$I$6:$CV$6,_xlfn.BYCOL('Therapy data entry'!I390:CV392,_xlfn.LAMBDA(_xlpm.col,MAX(_xlpm.col)&gt;0)))),0)&gt;F390,
"Therapy entered after discharge date",
IF(IFERROR(MIN(_xlfn._xlws.FILTER('Therapy data entry'!$I$6:$CV$6,_xlfn.BYCOL('Therapy data entry'!I390:CV392,_xlfn.LAMBDA(_xlpm.col,MAX(_xlpm.col)&gt;0)))),"")&lt; VALUE(M390),
"Therapy cannot be entered before admission date",
""
)
))</f>
        <v/>
      </c>
      <c r="R390" s="59"/>
      <c r="S390" s="60"/>
      <c r="T390" s="109" t="str">
        <f>IF(OR(H390=0,F390=""),"", IFERROR(MATCH(9.99999999999999E+307, 'Therapy data entry'!I390:CV392, 1) - 1, ""))</f>
        <v/>
      </c>
      <c r="U390" s="59"/>
      <c r="V390" s="59"/>
      <c r="W390" s="68"/>
    </row>
    <row r="391" spans="1:23" ht="17.25" thickBot="1" x14ac:dyDescent="0.35">
      <c r="A391" s="226" t="str">
        <f>IF(AND('Therapy data entry'!A391="",'Therapy data entry'!D391=""),"",IF(AND(NOT('Therapy data entry'!D391=""),'Therapy data entry'!A391=""),"SSNAP ID not entered",'Therapy data entry'!A391))</f>
        <v/>
      </c>
      <c r="B391" s="98" t="s">
        <v>17</v>
      </c>
      <c r="C391" s="229" t="str">
        <f>IF('Therapy data entry'!D391="","",'Therapy data entry'!D391)</f>
        <v/>
      </c>
      <c r="D391" s="99" t="s">
        <v>51</v>
      </c>
      <c r="E391" s="100" t="str">
        <f>IF('Therapy data entry'!G391="","",'Therapy data entry'!G391)</f>
        <v>No</v>
      </c>
      <c r="F391" s="101" t="str">
        <f>IF((E391="Yes"),'Therapy data entry'!E391,"")</f>
        <v/>
      </c>
      <c r="G391" s="102" t="str">
        <f t="shared" ref="G391" si="915">IF(V391="","Yes","No")</f>
        <v>Yes</v>
      </c>
      <c r="H391" s="32" cm="1">
        <f t="array" ref="H391">SUM(--(_xlfn.BYCOL('Therapy data entry'!I391:CV393, _xlfn.LAMBDA(_xlpm.col, MAX(_xlpm.col) &gt; 0))))</f>
        <v>0</v>
      </c>
      <c r="I391" s="32">
        <f>SUM('Therapy data entry'!I391:CV393)</f>
        <v>0</v>
      </c>
      <c r="J391" s="99">
        <f>SUM('Therapy data entry'!I392:XFD392)</f>
        <v>0</v>
      </c>
      <c r="K391" s="99">
        <f>SUM('Therapy data entry'!I393:XFD393)</f>
        <v>0</v>
      </c>
      <c r="L391" s="103" t="e">
        <f t="shared" ref="L391" si="916">IF(AND((E391="Yes"),NOT(F391=""),G391="Yes",Q391="", R391=""),"Yes",IF(AND((E391="No"),F391="",Q391="", R391=""),"Yes","No because "))</f>
        <v>#VALUE!</v>
      </c>
      <c r="M391" s="104" t="e">
        <f t="shared" ref="M391" si="917">DAY(C391)&amp;"/"&amp;MONTH(C391)&amp;"/"&amp;YEAR(C391)</f>
        <v>#VALUE!</v>
      </c>
      <c r="N391" s="105" t="str">
        <f t="shared" ref="N391" si="918">IF(F391="","",F391-M391+1)</f>
        <v/>
      </c>
      <c r="O391" s="99" t="e">
        <f t="shared" ref="O391" si="919">IF(NOT(R391=""),R391,IF(NOT(Q391=""),Q391,IF(NOT(G391="Yes"),"Days therapy received outside therapy timeframe",IF(NOT(OR(E391="Yes",E391="No")),"Data not entered yet",""))))</f>
        <v>#VALUE!</v>
      </c>
      <c r="P391" s="106"/>
      <c r="Q391" s="107" t="e">
        <f>IF(N391&lt;H391,"Too many therapy days entered",
IF(IFERROR(MAX(_xlfn._xlws.FILTER('Therapy data entry'!$I$6:$CV$6,_xlfn.BYCOL('Therapy data entry'!I391:CV393,_xlfn.LAMBDA(_xlpm.col,MAX(_xlpm.col)&gt;0)))),0)&gt;F391,
"Therapy entered after discharge date",
IF(IFERROR(MIN(_xlfn._xlws.FILTER('Therapy data entry'!$I$6:$CV$6,_xlfn.BYCOL('Therapy data entry'!I391:CV393,_xlfn.LAMBDA(_xlpm.col,MAX(_xlpm.col)&gt;0)))),"")&lt; VALUE(M391),
"Therapy cannot be entered before admission date",
""
)
))</f>
        <v>#VALUE!</v>
      </c>
      <c r="R391" s="107" t="str">
        <f t="shared" ref="R391" si="920">IF(AND((OR(E391="",E391="No")),F391="",H391=0,I391=0),"", IF(AND(E391="Yes",NOT(F391="")),"","Eligibility for therapy and therapy days/end date not consistent"))</f>
        <v/>
      </c>
      <c r="S391" s="108">
        <f>'Therapy data entry'!$I$6</f>
        <v>45566</v>
      </c>
      <c r="T391" s="109" t="str">
        <f>IF(OR(H391=0,F391=""),"", IFERROR(MATCH(9.99999999999999E+307, 'Therapy data entry'!I391:CV393, 1) - 1, ""))</f>
        <v/>
      </c>
      <c r="U391" s="110" t="str">
        <f t="shared" ref="U391" si="921">IF(T391="","",S391+T391)</f>
        <v/>
      </c>
      <c r="V391" s="107" t="str">
        <f t="shared" ref="V391" si="922">IF(U391="","",IF(U391&gt;F391,"Date therapy given outside therapy timeframe",""))</f>
        <v/>
      </c>
      <c r="W391" s="111" t="str">
        <f>IF('Therapy data entry'!AK391="","",'Therapy data entry'!AK391)</f>
        <v/>
      </c>
    </row>
    <row r="392" spans="1:23" ht="17.25" hidden="1" thickBot="1" x14ac:dyDescent="0.35">
      <c r="A392" s="227"/>
      <c r="B392" s="31"/>
      <c r="C392" s="230"/>
      <c r="D392" s="32"/>
      <c r="E392" s="71"/>
      <c r="F392" s="45"/>
      <c r="G392" s="74"/>
      <c r="H392" s="32" cm="1">
        <f t="array" ref="H392">SUM(--(_xlfn.BYCOL('Therapy data entry'!I392:CV394, _xlfn.LAMBDA(_xlpm.col, MAX(_xlpm.col) &gt; 0))))</f>
        <v>0</v>
      </c>
      <c r="I392" s="32">
        <f>SUM('Therapy data entry'!I392:CV394)</f>
        <v>0</v>
      </c>
      <c r="J392" s="32"/>
      <c r="K392" s="32"/>
      <c r="L392" s="47"/>
      <c r="M392" s="33"/>
      <c r="N392" s="34"/>
      <c r="O392" s="32"/>
      <c r="P392" s="35"/>
      <c r="Q392" s="107" t="str">
        <f>IF(N392&lt;H392,"Too many therapy days entered",
IF(IFERROR(MAX(_xlfn._xlws.FILTER('Therapy data entry'!$I$6:$CV$6,_xlfn.BYCOL('Therapy data entry'!I392:CV394,_xlfn.LAMBDA(_xlpm.col,MAX(_xlpm.col)&gt;0)))),0)&gt;F392,
"Therapy entered after discharge date",
IF(IFERROR(MIN(_xlfn._xlws.FILTER('Therapy data entry'!$I$6:$CV$6,_xlfn.BYCOL('Therapy data entry'!I392:CV394,_xlfn.LAMBDA(_xlpm.col,MAX(_xlpm.col)&gt;0)))),"")&lt; VALUE(M392),
"Therapy cannot be entered before admission date",
""
)
))</f>
        <v/>
      </c>
      <c r="R392" s="36"/>
      <c r="S392" s="46"/>
      <c r="T392" s="109" t="str">
        <f>IF(OR(H392=0,F392=""),"", IFERROR(MATCH(9.99999999999999E+307, 'Therapy data entry'!I392:CV394, 1) - 1, ""))</f>
        <v/>
      </c>
      <c r="U392" s="37"/>
      <c r="V392" s="36"/>
      <c r="W392" s="55"/>
    </row>
    <row r="393" spans="1:23" ht="17.25" hidden="1" thickBot="1" x14ac:dyDescent="0.35">
      <c r="A393" s="227"/>
      <c r="B393" s="31"/>
      <c r="C393" s="230"/>
      <c r="D393" s="32"/>
      <c r="E393" s="71"/>
      <c r="F393" s="45"/>
      <c r="G393" s="74"/>
      <c r="H393" s="32" cm="1">
        <f t="array" ref="H393">SUM(--(_xlfn.BYCOL('Therapy data entry'!I393:CV395, _xlfn.LAMBDA(_xlpm.col, MAX(_xlpm.col) &gt; 0))))</f>
        <v>0</v>
      </c>
      <c r="I393" s="32">
        <f>SUM('Therapy data entry'!I393:CV395)</f>
        <v>0</v>
      </c>
      <c r="J393" s="32"/>
      <c r="K393" s="32"/>
      <c r="L393" s="47"/>
      <c r="M393" s="33"/>
      <c r="N393" s="34"/>
      <c r="O393" s="32"/>
      <c r="P393" s="35"/>
      <c r="Q393" s="107" t="str">
        <f>IF(N393&lt;H393,"Too many therapy days entered",
IF(IFERROR(MAX(_xlfn._xlws.FILTER('Therapy data entry'!$I$6:$CV$6,_xlfn.BYCOL('Therapy data entry'!I393:CV395,_xlfn.LAMBDA(_xlpm.col,MAX(_xlpm.col)&gt;0)))),0)&gt;F393,
"Therapy entered after discharge date",
IF(IFERROR(MIN(_xlfn._xlws.FILTER('Therapy data entry'!$I$6:$CV$6,_xlfn.BYCOL('Therapy data entry'!I393:CV395,_xlfn.LAMBDA(_xlpm.col,MAX(_xlpm.col)&gt;0)))),"")&lt; VALUE(M393),
"Therapy cannot be entered before admission date",
""
)
))</f>
        <v/>
      </c>
      <c r="R393" s="36"/>
      <c r="S393" s="46"/>
      <c r="T393" s="109" t="str">
        <f>IF(OR(H393=0,F393=""),"", IFERROR(MATCH(9.99999999999999E+307, 'Therapy data entry'!I393:CV395, 1) - 1, ""))</f>
        <v/>
      </c>
      <c r="U393" s="37"/>
      <c r="V393" s="36"/>
      <c r="W393" s="55"/>
    </row>
    <row r="394" spans="1:23" ht="17.25" thickBot="1" x14ac:dyDescent="0.35">
      <c r="A394" s="227"/>
      <c r="B394" s="54" t="str">
        <f>IF('Therapy data entry'!B392="","",'Therapy data entry'!B392)</f>
        <v/>
      </c>
      <c r="C394" s="230"/>
      <c r="D394" s="49" t="s">
        <v>52</v>
      </c>
      <c r="E394" s="72" t="str">
        <f>IF('Therapy data entry'!G394="","",'Therapy data entry'!G394)</f>
        <v>No</v>
      </c>
      <c r="F394" s="77" t="str">
        <f>IF((E394="Yes"),'Therapy data entry'!E391,"")</f>
        <v/>
      </c>
      <c r="G394" s="75" t="str">
        <f t="shared" ref="G394" si="923">IF(V394="","Yes","No")</f>
        <v>Yes</v>
      </c>
      <c r="H394" s="49" cm="1">
        <f t="array" ref="H394">SUM(--(_xlfn.BYCOL('Therapy data entry'!I394:CV396, _xlfn.LAMBDA(_xlpm.col, MAX(_xlpm.col) &gt; 0))))</f>
        <v>0</v>
      </c>
      <c r="I394" s="49">
        <f>SUM('Therapy data entry'!I394:CV396)</f>
        <v>0</v>
      </c>
      <c r="J394" s="49">
        <f>SUM('Therapy data entry'!I395:XFD395)</f>
        <v>0</v>
      </c>
      <c r="K394" s="49">
        <f>SUM('Therapy data entry'!I396:XFD396)</f>
        <v>0</v>
      </c>
      <c r="L394" s="51" t="e">
        <f t="shared" ref="L394" si="924">IF(AND((E394="Yes"),NOT(F394=""),G394="Yes",Q394="", R394=""),"Yes",IF(AND((E394="No"),F394="",Q394="", R394=""),"Yes","No because "))</f>
        <v>#VALUE!</v>
      </c>
      <c r="M394" s="33" t="e">
        <f t="shared" ref="M394" si="925">DAY(C391)&amp;"/"&amp;MONTH(C391)&amp;"/"&amp;YEAR(C391)</f>
        <v>#VALUE!</v>
      </c>
      <c r="N394" s="34" t="str">
        <f t="shared" ref="N394" si="926">IF(F394="","",F394-M394+1)</f>
        <v/>
      </c>
      <c r="O394" s="49" t="e">
        <f t="shared" ref="O394" si="927">IF(NOT(R394=""),R394,IF(NOT(Q394=""),Q394,IF(NOT(G394="Yes"),"Days therapy received outside therapy timeframe",IF(NOT(OR(E394="Yes",E394="No")),"Data not entered yet",""))))</f>
        <v>#VALUE!</v>
      </c>
      <c r="P394" s="52"/>
      <c r="Q394" s="107" t="e">
        <f>IF(N394&lt;H394,"Too many therapy days entered",
IF(IFERROR(MAX(_xlfn._xlws.FILTER('Therapy data entry'!$I$6:$CV$6,_xlfn.BYCOL('Therapy data entry'!I394:CV396,_xlfn.LAMBDA(_xlpm.col,MAX(_xlpm.col)&gt;0)))),0)&gt;F394,
"Therapy entered after discharge date",
IF(IFERROR(MIN(_xlfn._xlws.FILTER('Therapy data entry'!$I$6:$CV$6,_xlfn.BYCOL('Therapy data entry'!I394:CV396,_xlfn.LAMBDA(_xlpm.col,MAX(_xlpm.col)&gt;0)))),"")&lt; VALUE(M394),
"Therapy cannot be entered before admission date",
""
)
))</f>
        <v>#VALUE!</v>
      </c>
      <c r="R394" s="53" t="str">
        <f t="shared" ref="R394" si="928">IF(AND((OR(E394="",E394="No")),F394="",H394=0,I394=0),"", IF(AND(E394="Yes",NOT(F394="")),"","Eligibility for therapy and therapy days/end date not consistent"))</f>
        <v/>
      </c>
      <c r="S394" s="46">
        <f>'Therapy data entry'!$I$6</f>
        <v>45566</v>
      </c>
      <c r="T394" s="109" t="str">
        <f>IF(OR(H394=0,F394=""),"", IFERROR(MATCH(9.99999999999999E+307, 'Therapy data entry'!I394:CV396, 1) - 1, ""))</f>
        <v/>
      </c>
      <c r="U394" s="37" t="str">
        <f t="shared" ref="U394" si="929">IF(T394="","",S394+T394)</f>
        <v/>
      </c>
      <c r="V394" s="36" t="str">
        <f t="shared" ref="V394" si="930">IF(U394="","",IF(U394&gt;F394,"Date therapy given outside therapy timeframe",""))</f>
        <v/>
      </c>
      <c r="W394" s="56" t="str">
        <f>IF('Therapy data entry'!AK394="","",'Therapy data entry'!AK394)</f>
        <v/>
      </c>
    </row>
    <row r="395" spans="1:23" ht="17.25" hidden="1" thickBot="1" x14ac:dyDescent="0.35">
      <c r="A395" s="227"/>
      <c r="B395" s="44"/>
      <c r="C395" s="230"/>
      <c r="D395" s="49"/>
      <c r="E395" s="72"/>
      <c r="F395" s="77"/>
      <c r="G395" s="75"/>
      <c r="H395" s="49" cm="1">
        <f t="array" ref="H395">SUM(--(_xlfn.BYCOL('Therapy data entry'!I395:CV397, _xlfn.LAMBDA(_xlpm.col, MAX(_xlpm.col) &gt; 0))))</f>
        <v>0</v>
      </c>
      <c r="I395" s="49">
        <f>SUM('Therapy data entry'!I395:CV397)</f>
        <v>0</v>
      </c>
      <c r="J395" s="49"/>
      <c r="K395" s="49"/>
      <c r="L395" s="51"/>
      <c r="M395" s="50"/>
      <c r="N395" s="34"/>
      <c r="O395" s="49"/>
      <c r="P395" s="52"/>
      <c r="Q395" s="107" t="str">
        <f>IF(N395&lt;H395,"Too many therapy days entered",
IF(IFERROR(MAX(_xlfn._xlws.FILTER('Therapy data entry'!$I$6:$CV$6,_xlfn.BYCOL('Therapy data entry'!I395:CV397,_xlfn.LAMBDA(_xlpm.col,MAX(_xlpm.col)&gt;0)))),0)&gt;F395,
"Therapy entered after discharge date",
IF(IFERROR(MIN(_xlfn._xlws.FILTER('Therapy data entry'!$I$6:$CV$6,_xlfn.BYCOL('Therapy data entry'!I395:CV397,_xlfn.LAMBDA(_xlpm.col,MAX(_xlpm.col)&gt;0)))),"")&lt; VALUE(M395),
"Therapy cannot be entered before admission date",
""
)
))</f>
        <v/>
      </c>
      <c r="R395" s="36"/>
      <c r="S395" s="46"/>
      <c r="T395" s="109" t="str">
        <f>IF(OR(H395=0,F395=""),"", IFERROR(MATCH(9.99999999999999E+307, 'Therapy data entry'!I395:CV397, 1) - 1, ""))</f>
        <v/>
      </c>
      <c r="U395" s="37"/>
      <c r="V395" s="36"/>
      <c r="W395" s="56"/>
    </row>
    <row r="396" spans="1:23" ht="17.25" hidden="1" thickBot="1" x14ac:dyDescent="0.35">
      <c r="A396" s="227"/>
      <c r="B396" s="44"/>
      <c r="C396" s="230"/>
      <c r="D396" s="49"/>
      <c r="E396" s="72"/>
      <c r="F396" s="77"/>
      <c r="G396" s="75"/>
      <c r="H396" s="49" cm="1">
        <f t="array" ref="H396">SUM(--(_xlfn.BYCOL('Therapy data entry'!I396:CV398, _xlfn.LAMBDA(_xlpm.col, MAX(_xlpm.col) &gt; 0))))</f>
        <v>0</v>
      </c>
      <c r="I396" s="49">
        <f>SUM('Therapy data entry'!I396:CV398)</f>
        <v>0</v>
      </c>
      <c r="J396" s="49"/>
      <c r="K396" s="49"/>
      <c r="L396" s="51"/>
      <c r="M396" s="50"/>
      <c r="N396" s="34"/>
      <c r="O396" s="49"/>
      <c r="P396" s="52"/>
      <c r="Q396" s="107" t="str">
        <f>IF(N396&lt;H396,"Too many therapy days entered",
IF(IFERROR(MAX(_xlfn._xlws.FILTER('Therapy data entry'!$I$6:$CV$6,_xlfn.BYCOL('Therapy data entry'!I396:CV398,_xlfn.LAMBDA(_xlpm.col,MAX(_xlpm.col)&gt;0)))),0)&gt;F396,
"Therapy entered after discharge date",
IF(IFERROR(MIN(_xlfn._xlws.FILTER('Therapy data entry'!$I$6:$CV$6,_xlfn.BYCOL('Therapy data entry'!I396:CV398,_xlfn.LAMBDA(_xlpm.col,MAX(_xlpm.col)&gt;0)))),"")&lt; VALUE(M396),
"Therapy cannot be entered before admission date",
""
)
))</f>
        <v/>
      </c>
      <c r="R396" s="36"/>
      <c r="S396" s="46"/>
      <c r="T396" s="109" t="str">
        <f>IF(OR(H396=0,F396=""),"", IFERROR(MATCH(9.99999999999999E+307, 'Therapy data entry'!I396:CV398, 1) - 1, ""))</f>
        <v/>
      </c>
      <c r="U396" s="37"/>
      <c r="V396" s="36"/>
      <c r="W396" s="56"/>
    </row>
    <row r="397" spans="1:23" ht="17.25" thickBot="1" x14ac:dyDescent="0.35">
      <c r="A397" s="227"/>
      <c r="B397" s="31" t="s">
        <v>21</v>
      </c>
      <c r="C397" s="230"/>
      <c r="D397" s="38" t="s">
        <v>53</v>
      </c>
      <c r="E397" s="73" t="str">
        <f>IF('Therapy data entry'!G397="","",'Therapy data entry'!G397)</f>
        <v>No</v>
      </c>
      <c r="F397" s="78" t="str">
        <f>IF((E397="Yes"),'Therapy data entry'!E391,"")</f>
        <v/>
      </c>
      <c r="G397" s="76" t="str">
        <f t="shared" ref="G397" si="931">IF(V397="","Yes","No")</f>
        <v>Yes</v>
      </c>
      <c r="H397" s="38" cm="1">
        <f t="array" ref="H397">SUM(--(_xlfn.BYCOL('Therapy data entry'!I397:CV399, _xlfn.LAMBDA(_xlpm.col, MAX(_xlpm.col) &gt; 0))))</f>
        <v>0</v>
      </c>
      <c r="I397" s="38">
        <f>SUM('Therapy data entry'!I397:CV399)</f>
        <v>0</v>
      </c>
      <c r="J397" s="38">
        <f>SUM('Therapy data entry'!I398:XFD398)</f>
        <v>0</v>
      </c>
      <c r="K397" s="38">
        <f>SUM('Therapy data entry'!I399:XFD399)</f>
        <v>0</v>
      </c>
      <c r="L397" s="69" t="e">
        <f t="shared" ref="L397" si="932">IF(AND((E397="Yes"),NOT(F397=""),G397="Yes",Q397="", R397=""),"Yes",IF(AND((E397="No"),F397="",Q397="", R397=""),"Yes","No because "))</f>
        <v>#VALUE!</v>
      </c>
      <c r="M397" s="33" t="e">
        <f t="shared" ref="M397" si="933">DAY(C391)&amp;"/"&amp;MONTH(C391)&amp;"/"&amp;YEAR(C391)</f>
        <v>#VALUE!</v>
      </c>
      <c r="N397" s="34" t="str">
        <f t="shared" ref="N397" si="934">IF(F397="","",F397-M397+1)</f>
        <v/>
      </c>
      <c r="O397" s="38" t="e">
        <f t="shared" ref="O397" si="935">IF(NOT(R397=""),R397,IF(NOT(Q397=""),Q397,IF(NOT(G397="Yes"),"Days therapy received outside therapy timeframe",IF(NOT(OR(E397="Yes",E397="No")),"Data not entered yet",""))))</f>
        <v>#VALUE!</v>
      </c>
      <c r="P397" s="39"/>
      <c r="Q397" s="107" t="e">
        <f>IF(N397&lt;H397,"Too many therapy days entered",
IF(IFERROR(MAX(_xlfn._xlws.FILTER('Therapy data entry'!$I$6:$CV$6,_xlfn.BYCOL('Therapy data entry'!I397:CV399,_xlfn.LAMBDA(_xlpm.col,MAX(_xlpm.col)&gt;0)))),0)&gt;F397,
"Therapy entered after discharge date",
IF(IFERROR(MIN(_xlfn._xlws.FILTER('Therapy data entry'!$I$6:$CV$6,_xlfn.BYCOL('Therapy data entry'!I397:CV399,_xlfn.LAMBDA(_xlpm.col,MAX(_xlpm.col)&gt;0)))),"")&lt; VALUE(M397),
"Therapy cannot be entered before admission date",
""
)
))</f>
        <v>#VALUE!</v>
      </c>
      <c r="R397" s="36" t="str">
        <f t="shared" ref="R397" si="936">IF(AND((OR(E397="",E397="No")),F397="",H397=0,I397=0),"", IF(AND(E397="Yes",NOT(F397="")),"","Eligibility for therapy and therapy days/end date not consistent"))</f>
        <v/>
      </c>
      <c r="S397" s="46">
        <f>'Therapy data entry'!$I$6</f>
        <v>45566</v>
      </c>
      <c r="T397" s="109" t="str">
        <f>IF(OR(H397=0,F397=""),"", IFERROR(MATCH(9.99999999999999E+307, 'Therapy data entry'!I397:CV399, 1) - 1, ""))</f>
        <v/>
      </c>
      <c r="U397" s="37" t="str">
        <f t="shared" ref="U397" si="937">IF(T397="","",S397+T397)</f>
        <v/>
      </c>
      <c r="V397" s="36" t="str">
        <f t="shared" ref="V397" si="938">IF(U397="","",IF(U397&gt;F397,"Date therapy given outside therapy timeframe",""))</f>
        <v/>
      </c>
      <c r="W397" s="57" t="str">
        <f>IF('Therapy data entry'!AK397="","",'Therapy data entry'!AK397)</f>
        <v/>
      </c>
    </row>
    <row r="398" spans="1:23" ht="17.25" hidden="1" thickBot="1" x14ac:dyDescent="0.35">
      <c r="A398" s="227"/>
      <c r="B398" s="31"/>
      <c r="C398" s="230"/>
      <c r="D398" s="38"/>
      <c r="E398" s="73"/>
      <c r="F398" s="78"/>
      <c r="G398" s="76"/>
      <c r="H398" s="38" cm="1">
        <f t="array" ref="H398">SUM(--(_xlfn.BYCOL('Therapy data entry'!I398:CV400, _xlfn.LAMBDA(_xlpm.col, MAX(_xlpm.col) &gt; 0))))</f>
        <v>0</v>
      </c>
      <c r="I398" s="38">
        <f>SUM('Therapy data entry'!I398:CV400)</f>
        <v>0</v>
      </c>
      <c r="J398" s="38"/>
      <c r="K398" s="38"/>
      <c r="L398" s="69"/>
      <c r="M398" s="33"/>
      <c r="N398" s="34"/>
      <c r="O398" s="38"/>
      <c r="P398" s="39"/>
      <c r="Q398" s="107" t="str">
        <f>IF(N398&lt;H398,"Too many therapy days entered",
IF(IFERROR(MAX(_xlfn._xlws.FILTER('Therapy data entry'!$I$6:$CV$6,_xlfn.BYCOL('Therapy data entry'!I398:CV400,_xlfn.LAMBDA(_xlpm.col,MAX(_xlpm.col)&gt;0)))),0)&gt;F398,
"Therapy entered after discharge date",
IF(IFERROR(MIN(_xlfn._xlws.FILTER('Therapy data entry'!$I$6:$CV$6,_xlfn.BYCOL('Therapy data entry'!I398:CV400,_xlfn.LAMBDA(_xlpm.col,MAX(_xlpm.col)&gt;0)))),"")&lt; VALUE(M398),
"Therapy cannot be entered before admission date",
""
)
))</f>
        <v/>
      </c>
      <c r="R398" s="36"/>
      <c r="S398" s="46"/>
      <c r="T398" s="109" t="str">
        <f>IF(OR(H398=0,F398=""),"", IFERROR(MATCH(9.99999999999999E+307, 'Therapy data entry'!I398:CV400, 1) - 1, ""))</f>
        <v/>
      </c>
      <c r="U398" s="37"/>
      <c r="V398" s="36"/>
      <c r="W398" s="57"/>
    </row>
    <row r="399" spans="1:23" ht="17.25" hidden="1" thickBot="1" x14ac:dyDescent="0.35">
      <c r="A399" s="227"/>
      <c r="B399" s="31"/>
      <c r="C399" s="230"/>
      <c r="D399" s="38"/>
      <c r="E399" s="73"/>
      <c r="F399" s="78"/>
      <c r="G399" s="76"/>
      <c r="H399" s="38" cm="1">
        <f t="array" ref="H399">SUM(--(_xlfn.BYCOL('Therapy data entry'!I399:CV401, _xlfn.LAMBDA(_xlpm.col, MAX(_xlpm.col) &gt; 0))))</f>
        <v>0</v>
      </c>
      <c r="I399" s="38">
        <f>SUM('Therapy data entry'!I399:CV401)</f>
        <v>0</v>
      </c>
      <c r="J399" s="38"/>
      <c r="K399" s="38"/>
      <c r="L399" s="69"/>
      <c r="M399" s="33"/>
      <c r="N399" s="34"/>
      <c r="O399" s="38"/>
      <c r="P399" s="39"/>
      <c r="Q399" s="107" t="str">
        <f>IF(N399&lt;H399,"Too many therapy days entered",
IF(IFERROR(MAX(_xlfn._xlws.FILTER('Therapy data entry'!$I$6:$CV$6,_xlfn.BYCOL('Therapy data entry'!I399:CV401,_xlfn.LAMBDA(_xlpm.col,MAX(_xlpm.col)&gt;0)))),0)&gt;F399,
"Therapy entered after discharge date",
IF(IFERROR(MIN(_xlfn._xlws.FILTER('Therapy data entry'!$I$6:$CV$6,_xlfn.BYCOL('Therapy data entry'!I399:CV401,_xlfn.LAMBDA(_xlpm.col,MAX(_xlpm.col)&gt;0)))),"")&lt; VALUE(M399),
"Therapy cannot be entered before admission date",
""
)
))</f>
        <v/>
      </c>
      <c r="R399" s="36"/>
      <c r="S399" s="46"/>
      <c r="T399" s="109" t="str">
        <f>IF(OR(H399=0,F399=""),"", IFERROR(MATCH(9.99999999999999E+307, 'Therapy data entry'!I399:CV401, 1) - 1, ""))</f>
        <v/>
      </c>
      <c r="U399" s="37"/>
      <c r="V399" s="36"/>
      <c r="W399" s="57"/>
    </row>
    <row r="400" spans="1:23" ht="17.25" thickBot="1" x14ac:dyDescent="0.35">
      <c r="A400" s="227"/>
      <c r="B400" s="135" t="str">
        <f>IF('Therapy data entry'!B394="","",'Therapy data entry'!B394)</f>
        <v/>
      </c>
      <c r="C400" s="230"/>
      <c r="D400" s="152" t="s">
        <v>54</v>
      </c>
      <c r="E400" s="152" t="str">
        <f>IF('Therapy data entry'!G400="","",'Therapy data entry'!G400)</f>
        <v>No</v>
      </c>
      <c r="F400" s="153" t="str">
        <f>IF((E400="Yes"),'Therapy data entry'!E391,"")</f>
        <v/>
      </c>
      <c r="G400" s="154" t="str">
        <f t="shared" ref="G400" si="939">IF(V400="","Yes","No")</f>
        <v>Yes</v>
      </c>
      <c r="H400" s="70" cm="1">
        <f t="array" ref="H400">SUM(--(_xlfn.BYCOL('Therapy data entry'!I400:CV402, _xlfn.LAMBDA(_xlpm.col, MAX(_xlpm.col) &gt; 0))))</f>
        <v>0</v>
      </c>
      <c r="I400" s="70">
        <f>SUM('Therapy data entry'!I400:CV402)</f>
        <v>0</v>
      </c>
      <c r="J400" s="152">
        <f>SUM('Therapy data entry'!I401:XFD401)</f>
        <v>0</v>
      </c>
      <c r="K400" s="152">
        <f>SUM('Therapy data entry'!I402:XFD402)</f>
        <v>0</v>
      </c>
      <c r="L400" s="155" t="e">
        <f t="shared" ref="L400" si="940">IF(AND((E400="Yes"),NOT(F400=""),G400="Yes",Q400="", R400=""),"Yes",IF(AND((E400="No"),F400="",Q400="", R400=""),"Yes","No because "))</f>
        <v>#VALUE!</v>
      </c>
      <c r="M400" s="156" t="e">
        <f t="shared" ref="M400" si="941">DAY(C391)&amp;"/"&amp;MONTH(C391)&amp;"/"&amp;YEAR(C391)</f>
        <v>#VALUE!</v>
      </c>
      <c r="N400" s="157" t="str">
        <f t="shared" ref="N400" si="942">IF(F400="","",F400-M400+1)</f>
        <v/>
      </c>
      <c r="O400" s="158" t="e">
        <f t="shared" ref="O400" si="943">IF(NOT(R400=""),R400,IF(NOT(Q400=""),Q400,IF(NOT(G400="Yes"),"Days therapy received outside therapy timeframe",IF(NOT(OR(E400="Yes",E400="No")),"Data not entered yet",""))))</f>
        <v>#VALUE!</v>
      </c>
      <c r="P400" s="164"/>
      <c r="Q400" s="107" t="e">
        <f>IF(N400&lt;H400,"Too many therapy days entered",
IF(IFERROR(MAX(_xlfn._xlws.FILTER('Therapy data entry'!$I$6:$CV$6,_xlfn.BYCOL('Therapy data entry'!I400:CV402,_xlfn.LAMBDA(_xlpm.col,MAX(_xlpm.col)&gt;0)))),0)&gt;F400,
"Therapy entered after discharge date",
IF(IFERROR(MIN(_xlfn._xlws.FILTER('Therapy data entry'!$I$6:$CV$6,_xlfn.BYCOL('Therapy data entry'!I400:CV402,_xlfn.LAMBDA(_xlpm.col,MAX(_xlpm.col)&gt;0)))),"")&lt; VALUE(M400),
"Therapy cannot be entered before admission date",
""
)
))</f>
        <v>#VALUE!</v>
      </c>
      <c r="R400" s="159" t="str">
        <f t="shared" ref="R400" si="944">IF(AND((OR(E400="",E400="No")),F400="",H400=0,I400=0),"", IF(AND(E400="Yes",NOT(F400="")),"","Eligibility for therapy and therapy days/end date not consistent"))</f>
        <v/>
      </c>
      <c r="S400" s="160">
        <f>'Therapy data entry'!$I$6</f>
        <v>45566</v>
      </c>
      <c r="T400" s="109" t="str">
        <f>IF(OR(H400=0,F400=""),"", IFERROR(MATCH(9.99999999999999E+307, 'Therapy data entry'!I400:CV402, 1) - 1, ""))</f>
        <v/>
      </c>
      <c r="U400" s="159" t="str">
        <f t="shared" ref="U400" si="945">IF(T400="","",S400+T400)</f>
        <v/>
      </c>
      <c r="V400" s="159" t="str">
        <f t="shared" ref="V400" si="946">IF(U400="","",IF(U400&gt;F400,"Date therapy given outside therapy timeframe",""))</f>
        <v/>
      </c>
      <c r="W400" s="161"/>
    </row>
    <row r="401" spans="1:23" ht="17.25" hidden="1" thickBot="1" x14ac:dyDescent="0.35">
      <c r="A401" s="227"/>
      <c r="B401" s="151"/>
      <c r="C401" s="230"/>
      <c r="D401" s="145"/>
      <c r="E401" s="145"/>
      <c r="F401" s="146"/>
      <c r="G401" s="147"/>
      <c r="H401" s="181" cm="1">
        <f t="array" ref="H401">SUM(--(_xlfn.BYCOL('Therapy data entry'!I401:CV403, _xlfn.LAMBDA(_xlpm.col, MAX(_xlpm.col) &gt; 0))))</f>
        <v>0</v>
      </c>
      <c r="I401" s="181">
        <f>SUM('Therapy data entry'!I401:CV403)</f>
        <v>0</v>
      </c>
      <c r="J401" s="145"/>
      <c r="K401" s="145"/>
      <c r="L401" s="148"/>
      <c r="M401" s="149"/>
      <c r="N401" s="34"/>
      <c r="O401" s="150"/>
      <c r="P401" s="148"/>
      <c r="Q401" s="107" t="str">
        <f>IF(N401&lt;H401,"Too many therapy days entered",
IF(IFERROR(MAX(_xlfn._xlws.FILTER('Therapy data entry'!$I$6:$CV$6,_xlfn.BYCOL('Therapy data entry'!I401:CV403,_xlfn.LAMBDA(_xlpm.col,MAX(_xlpm.col)&gt;0)))),0)&gt;F401,
"Therapy entered after discharge date",
IF(IFERROR(MIN(_xlfn._xlws.FILTER('Therapy data entry'!$I$6:$CV$6,_xlfn.BYCOL('Therapy data entry'!I401:CV403,_xlfn.LAMBDA(_xlpm.col,MAX(_xlpm.col)&gt;0)))),"")&lt; VALUE(M401),
"Therapy cannot be entered before admission date",
""
)
))</f>
        <v/>
      </c>
      <c r="R401" s="53"/>
      <c r="S401" s="46"/>
      <c r="T401" s="109" t="str">
        <f>IF(OR(H401=0,F401=""),"", IFERROR(MATCH(9.99999999999999E+307, 'Therapy data entry'!I401:CV403, 1) - 1, ""))</f>
        <v/>
      </c>
      <c r="U401" s="53"/>
      <c r="V401" s="53"/>
      <c r="W401" s="163"/>
    </row>
    <row r="402" spans="1:23" ht="17.25" hidden="1" thickBot="1" x14ac:dyDescent="0.35">
      <c r="A402" s="228"/>
      <c r="B402" s="162"/>
      <c r="C402" s="231"/>
      <c r="D402" s="65"/>
      <c r="E402" s="65"/>
      <c r="F402" s="79"/>
      <c r="G402" s="112"/>
      <c r="H402" s="70" cm="1">
        <f t="array" ref="H402">SUM(--(_xlfn.BYCOL('Therapy data entry'!I402:CV404, _xlfn.LAMBDA(_xlpm.col, MAX(_xlpm.col) &gt; 0))))</f>
        <v>0</v>
      </c>
      <c r="I402" s="70">
        <f>SUM('Therapy data entry'!I402:CV404)</f>
        <v>0</v>
      </c>
      <c r="J402" s="65"/>
      <c r="K402" s="65"/>
      <c r="L402" s="67"/>
      <c r="M402" s="66"/>
      <c r="N402" s="58"/>
      <c r="O402" s="70"/>
      <c r="P402" s="67"/>
      <c r="Q402" s="107" t="str">
        <f>IF(N402&lt;H402,"Too many therapy days entered",
IF(IFERROR(MAX(_xlfn._xlws.FILTER('Therapy data entry'!$I$6:$CV$6,_xlfn.BYCOL('Therapy data entry'!I402:CV404,_xlfn.LAMBDA(_xlpm.col,MAX(_xlpm.col)&gt;0)))),0)&gt;F402,
"Therapy entered after discharge date",
IF(IFERROR(MIN(_xlfn._xlws.FILTER('Therapy data entry'!$I$6:$CV$6,_xlfn.BYCOL('Therapy data entry'!I402:CV404,_xlfn.LAMBDA(_xlpm.col,MAX(_xlpm.col)&gt;0)))),"")&lt; VALUE(M402),
"Therapy cannot be entered before admission date",
""
)
))</f>
        <v/>
      </c>
      <c r="R402" s="59"/>
      <c r="S402" s="60"/>
      <c r="T402" s="109" t="str">
        <f>IF(OR(H402=0,F402=""),"", IFERROR(MATCH(9.99999999999999E+307, 'Therapy data entry'!I402:CV404, 1) - 1, ""))</f>
        <v/>
      </c>
      <c r="U402" s="59"/>
      <c r="V402" s="59"/>
      <c r="W402" s="68"/>
    </row>
    <row r="403" spans="1:23" ht="17.25" thickBot="1" x14ac:dyDescent="0.35">
      <c r="A403" s="226" t="str">
        <f>IF(AND('Therapy data entry'!A403="",'Therapy data entry'!D403=""),"",IF(AND(NOT('Therapy data entry'!D403=""),'Therapy data entry'!A403=""),"SSNAP ID not entered",'Therapy data entry'!A403))</f>
        <v/>
      </c>
      <c r="B403" s="98" t="s">
        <v>17</v>
      </c>
      <c r="C403" s="229" t="str">
        <f>IF('Therapy data entry'!D403="","",'Therapy data entry'!D403)</f>
        <v/>
      </c>
      <c r="D403" s="99" t="s">
        <v>51</v>
      </c>
      <c r="E403" s="100" t="str">
        <f>IF('Therapy data entry'!G403="","",'Therapy data entry'!G403)</f>
        <v>No</v>
      </c>
      <c r="F403" s="101" t="str">
        <f>IF((E403="Yes"),'Therapy data entry'!E403,"")</f>
        <v/>
      </c>
      <c r="G403" s="102" t="str">
        <f t="shared" ref="G403" si="947">IF(V403="","Yes","No")</f>
        <v>Yes</v>
      </c>
      <c r="H403" s="32" cm="1">
        <f t="array" ref="H403">SUM(--(_xlfn.BYCOL('Therapy data entry'!I403:CV405, _xlfn.LAMBDA(_xlpm.col, MAX(_xlpm.col) &gt; 0))))</f>
        <v>0</v>
      </c>
      <c r="I403" s="32">
        <f>SUM('Therapy data entry'!I403:CV405)</f>
        <v>0</v>
      </c>
      <c r="J403" s="99">
        <f>SUM('Therapy data entry'!I404:XFD404)</f>
        <v>0</v>
      </c>
      <c r="K403" s="99">
        <f>SUM('Therapy data entry'!I405:XFD405)</f>
        <v>0</v>
      </c>
      <c r="L403" s="103" t="e">
        <f t="shared" ref="L403" si="948">IF(AND((E403="Yes"),NOT(F403=""),G403="Yes",Q403="", R403=""),"Yes",IF(AND((E403="No"),F403="",Q403="", R403=""),"Yes","No because "))</f>
        <v>#VALUE!</v>
      </c>
      <c r="M403" s="104" t="e">
        <f t="shared" ref="M403" si="949">DAY(C403)&amp;"/"&amp;MONTH(C403)&amp;"/"&amp;YEAR(C403)</f>
        <v>#VALUE!</v>
      </c>
      <c r="N403" s="105" t="str">
        <f t="shared" ref="N403" si="950">IF(F403="","",F403-M403+1)</f>
        <v/>
      </c>
      <c r="O403" s="99" t="e">
        <f t="shared" ref="O403" si="951">IF(NOT(R403=""),R403,IF(NOT(Q403=""),Q403,IF(NOT(G403="Yes"),"Days therapy received outside therapy timeframe",IF(NOT(OR(E403="Yes",E403="No")),"Data not entered yet",""))))</f>
        <v>#VALUE!</v>
      </c>
      <c r="P403" s="106"/>
      <c r="Q403" s="107" t="e">
        <f>IF(N403&lt;H403,"Too many therapy days entered",
IF(IFERROR(MAX(_xlfn._xlws.FILTER('Therapy data entry'!$I$6:$CV$6,_xlfn.BYCOL('Therapy data entry'!I403:CV405,_xlfn.LAMBDA(_xlpm.col,MAX(_xlpm.col)&gt;0)))),0)&gt;F403,
"Therapy entered after discharge date",
IF(IFERROR(MIN(_xlfn._xlws.FILTER('Therapy data entry'!$I$6:$CV$6,_xlfn.BYCOL('Therapy data entry'!I403:CV405,_xlfn.LAMBDA(_xlpm.col,MAX(_xlpm.col)&gt;0)))),"")&lt; VALUE(M403),
"Therapy cannot be entered before admission date",
""
)
))</f>
        <v>#VALUE!</v>
      </c>
      <c r="R403" s="107" t="str">
        <f t="shared" ref="R403" si="952">IF(AND((OR(E403="",E403="No")),F403="",H403=0,I403=0),"", IF(AND(E403="Yes",NOT(F403="")),"","Eligibility for therapy and therapy days/end date not consistent"))</f>
        <v/>
      </c>
      <c r="S403" s="108">
        <f>'Therapy data entry'!$I$6</f>
        <v>45566</v>
      </c>
      <c r="T403" s="109" t="str">
        <f>IF(OR(H403=0,F403=""),"", IFERROR(MATCH(9.99999999999999E+307, 'Therapy data entry'!I403:CV405, 1) - 1, ""))</f>
        <v/>
      </c>
      <c r="U403" s="110" t="str">
        <f t="shared" ref="U403" si="953">IF(T403="","",S403+T403)</f>
        <v/>
      </c>
      <c r="V403" s="107" t="str">
        <f t="shared" ref="V403" si="954">IF(U403="","",IF(U403&gt;F403,"Date therapy given outside therapy timeframe",""))</f>
        <v/>
      </c>
      <c r="W403" s="111" t="str">
        <f>IF('Therapy data entry'!AK403="","",'Therapy data entry'!AK403)</f>
        <v/>
      </c>
    </row>
    <row r="404" spans="1:23" ht="17.25" hidden="1" thickBot="1" x14ac:dyDescent="0.35">
      <c r="A404" s="227"/>
      <c r="B404" s="31"/>
      <c r="C404" s="230"/>
      <c r="D404" s="32"/>
      <c r="E404" s="71"/>
      <c r="F404" s="45"/>
      <c r="G404" s="74"/>
      <c r="H404" s="32" cm="1">
        <f t="array" ref="H404">SUM(--(_xlfn.BYCOL('Therapy data entry'!I404:CV406, _xlfn.LAMBDA(_xlpm.col, MAX(_xlpm.col) &gt; 0))))</f>
        <v>0</v>
      </c>
      <c r="I404" s="32">
        <f>SUM('Therapy data entry'!I404:CV406)</f>
        <v>0</v>
      </c>
      <c r="J404" s="32"/>
      <c r="K404" s="32"/>
      <c r="L404" s="47"/>
      <c r="M404" s="33"/>
      <c r="N404" s="34"/>
      <c r="O404" s="32"/>
      <c r="P404" s="35"/>
      <c r="Q404" s="107" t="str">
        <f>IF(N404&lt;H404,"Too many therapy days entered",
IF(IFERROR(MAX(_xlfn._xlws.FILTER('Therapy data entry'!$I$6:$CV$6,_xlfn.BYCOL('Therapy data entry'!I404:CV406,_xlfn.LAMBDA(_xlpm.col,MAX(_xlpm.col)&gt;0)))),0)&gt;F404,
"Therapy entered after discharge date",
IF(IFERROR(MIN(_xlfn._xlws.FILTER('Therapy data entry'!$I$6:$CV$6,_xlfn.BYCOL('Therapy data entry'!I404:CV406,_xlfn.LAMBDA(_xlpm.col,MAX(_xlpm.col)&gt;0)))),"")&lt; VALUE(M404),
"Therapy cannot be entered before admission date",
""
)
))</f>
        <v/>
      </c>
      <c r="R404" s="36"/>
      <c r="S404" s="46"/>
      <c r="T404" s="109" t="str">
        <f>IF(OR(H404=0,F404=""),"", IFERROR(MATCH(9.99999999999999E+307, 'Therapy data entry'!I404:CV406, 1) - 1, ""))</f>
        <v/>
      </c>
      <c r="U404" s="37"/>
      <c r="V404" s="36"/>
      <c r="W404" s="55"/>
    </row>
    <row r="405" spans="1:23" ht="17.25" hidden="1" thickBot="1" x14ac:dyDescent="0.35">
      <c r="A405" s="227"/>
      <c r="B405" s="31"/>
      <c r="C405" s="230"/>
      <c r="D405" s="32"/>
      <c r="E405" s="71"/>
      <c r="F405" s="45"/>
      <c r="G405" s="74"/>
      <c r="H405" s="32" cm="1">
        <f t="array" ref="H405">SUM(--(_xlfn.BYCOL('Therapy data entry'!I405:CV407, _xlfn.LAMBDA(_xlpm.col, MAX(_xlpm.col) &gt; 0))))</f>
        <v>0</v>
      </c>
      <c r="I405" s="32">
        <f>SUM('Therapy data entry'!I405:CV407)</f>
        <v>0</v>
      </c>
      <c r="J405" s="32"/>
      <c r="K405" s="32"/>
      <c r="L405" s="47"/>
      <c r="M405" s="33"/>
      <c r="N405" s="34"/>
      <c r="O405" s="32"/>
      <c r="P405" s="35"/>
      <c r="Q405" s="107" t="str">
        <f>IF(N405&lt;H405,"Too many therapy days entered",
IF(IFERROR(MAX(_xlfn._xlws.FILTER('Therapy data entry'!$I$6:$CV$6,_xlfn.BYCOL('Therapy data entry'!I405:CV407,_xlfn.LAMBDA(_xlpm.col,MAX(_xlpm.col)&gt;0)))),0)&gt;F405,
"Therapy entered after discharge date",
IF(IFERROR(MIN(_xlfn._xlws.FILTER('Therapy data entry'!$I$6:$CV$6,_xlfn.BYCOL('Therapy data entry'!I405:CV407,_xlfn.LAMBDA(_xlpm.col,MAX(_xlpm.col)&gt;0)))),"")&lt; VALUE(M405),
"Therapy cannot be entered before admission date",
""
)
))</f>
        <v/>
      </c>
      <c r="R405" s="36"/>
      <c r="S405" s="46"/>
      <c r="T405" s="109" t="str">
        <f>IF(OR(H405=0,F405=""),"", IFERROR(MATCH(9.99999999999999E+307, 'Therapy data entry'!I405:CV407, 1) - 1, ""))</f>
        <v/>
      </c>
      <c r="U405" s="37"/>
      <c r="V405" s="36"/>
      <c r="W405" s="55"/>
    </row>
    <row r="406" spans="1:23" ht="17.25" thickBot="1" x14ac:dyDescent="0.35">
      <c r="A406" s="227"/>
      <c r="B406" s="54" t="str">
        <f>IF('Therapy data entry'!B404="","",'Therapy data entry'!B404)</f>
        <v/>
      </c>
      <c r="C406" s="230"/>
      <c r="D406" s="49" t="s">
        <v>52</v>
      </c>
      <c r="E406" s="72" t="str">
        <f>IF('Therapy data entry'!G406="","",'Therapy data entry'!G406)</f>
        <v>No</v>
      </c>
      <c r="F406" s="77" t="str">
        <f>IF((E406="Yes"),'Therapy data entry'!E403,"")</f>
        <v/>
      </c>
      <c r="G406" s="75" t="str">
        <f t="shared" ref="G406" si="955">IF(V406="","Yes","No")</f>
        <v>Yes</v>
      </c>
      <c r="H406" s="49" cm="1">
        <f t="array" ref="H406">SUM(--(_xlfn.BYCOL('Therapy data entry'!I406:CV408, _xlfn.LAMBDA(_xlpm.col, MAX(_xlpm.col) &gt; 0))))</f>
        <v>0</v>
      </c>
      <c r="I406" s="49">
        <f>SUM('Therapy data entry'!I406:CV408)</f>
        <v>0</v>
      </c>
      <c r="J406" s="49">
        <f>SUM('Therapy data entry'!I407:XFD407)</f>
        <v>0</v>
      </c>
      <c r="K406" s="49">
        <f>SUM('Therapy data entry'!I408:XFD408)</f>
        <v>0</v>
      </c>
      <c r="L406" s="51" t="e">
        <f t="shared" ref="L406" si="956">IF(AND((E406="Yes"),NOT(F406=""),G406="Yes",Q406="", R406=""),"Yes",IF(AND((E406="No"),F406="",Q406="", R406=""),"Yes","No because "))</f>
        <v>#VALUE!</v>
      </c>
      <c r="M406" s="33" t="e">
        <f t="shared" ref="M406" si="957">DAY(C403)&amp;"/"&amp;MONTH(C403)&amp;"/"&amp;YEAR(C403)</f>
        <v>#VALUE!</v>
      </c>
      <c r="N406" s="34" t="str">
        <f t="shared" ref="N406" si="958">IF(F406="","",F406-M406+1)</f>
        <v/>
      </c>
      <c r="O406" s="49" t="e">
        <f t="shared" ref="O406" si="959">IF(NOT(R406=""),R406,IF(NOT(Q406=""),Q406,IF(NOT(G406="Yes"),"Days therapy received outside therapy timeframe",IF(NOT(OR(E406="Yes",E406="No")),"Data not entered yet",""))))</f>
        <v>#VALUE!</v>
      </c>
      <c r="P406" s="52"/>
      <c r="Q406" s="107" t="e">
        <f>IF(N406&lt;H406,"Too many therapy days entered",
IF(IFERROR(MAX(_xlfn._xlws.FILTER('Therapy data entry'!$I$6:$CV$6,_xlfn.BYCOL('Therapy data entry'!I406:CV408,_xlfn.LAMBDA(_xlpm.col,MAX(_xlpm.col)&gt;0)))),0)&gt;F406,
"Therapy entered after discharge date",
IF(IFERROR(MIN(_xlfn._xlws.FILTER('Therapy data entry'!$I$6:$CV$6,_xlfn.BYCOL('Therapy data entry'!I406:CV408,_xlfn.LAMBDA(_xlpm.col,MAX(_xlpm.col)&gt;0)))),"")&lt; VALUE(M406),
"Therapy cannot be entered before admission date",
""
)
))</f>
        <v>#VALUE!</v>
      </c>
      <c r="R406" s="53" t="str">
        <f t="shared" ref="R406" si="960">IF(AND((OR(E406="",E406="No")),F406="",H406=0,I406=0),"", IF(AND(E406="Yes",NOT(F406="")),"","Eligibility for therapy and therapy days/end date not consistent"))</f>
        <v/>
      </c>
      <c r="S406" s="46">
        <f>'Therapy data entry'!$I$6</f>
        <v>45566</v>
      </c>
      <c r="T406" s="109" t="str">
        <f>IF(OR(H406=0,F406=""),"", IFERROR(MATCH(9.99999999999999E+307, 'Therapy data entry'!I406:CV408, 1) - 1, ""))</f>
        <v/>
      </c>
      <c r="U406" s="37" t="str">
        <f t="shared" ref="U406" si="961">IF(T406="","",S406+T406)</f>
        <v/>
      </c>
      <c r="V406" s="36" t="str">
        <f t="shared" ref="V406" si="962">IF(U406="","",IF(U406&gt;F406,"Date therapy given outside therapy timeframe",""))</f>
        <v/>
      </c>
      <c r="W406" s="56" t="str">
        <f>IF('Therapy data entry'!AK406="","",'Therapy data entry'!AK406)</f>
        <v/>
      </c>
    </row>
    <row r="407" spans="1:23" ht="17.25" hidden="1" thickBot="1" x14ac:dyDescent="0.35">
      <c r="A407" s="227"/>
      <c r="B407" s="44"/>
      <c r="C407" s="230"/>
      <c r="D407" s="49"/>
      <c r="E407" s="72"/>
      <c r="F407" s="77"/>
      <c r="G407" s="75"/>
      <c r="H407" s="49" cm="1">
        <f t="array" ref="H407">SUM(--(_xlfn.BYCOL('Therapy data entry'!I407:CV409, _xlfn.LAMBDA(_xlpm.col, MAX(_xlpm.col) &gt; 0))))</f>
        <v>0</v>
      </c>
      <c r="I407" s="49">
        <f>SUM('Therapy data entry'!I407:CV409)</f>
        <v>0</v>
      </c>
      <c r="J407" s="49"/>
      <c r="K407" s="49"/>
      <c r="L407" s="51"/>
      <c r="M407" s="50"/>
      <c r="N407" s="34"/>
      <c r="O407" s="49"/>
      <c r="P407" s="52"/>
      <c r="Q407" s="107" t="str">
        <f>IF(N407&lt;H407,"Too many therapy days entered",
IF(IFERROR(MAX(_xlfn._xlws.FILTER('Therapy data entry'!$I$6:$CV$6,_xlfn.BYCOL('Therapy data entry'!I407:CV409,_xlfn.LAMBDA(_xlpm.col,MAX(_xlpm.col)&gt;0)))),0)&gt;F407,
"Therapy entered after discharge date",
IF(IFERROR(MIN(_xlfn._xlws.FILTER('Therapy data entry'!$I$6:$CV$6,_xlfn.BYCOL('Therapy data entry'!I407:CV409,_xlfn.LAMBDA(_xlpm.col,MAX(_xlpm.col)&gt;0)))),"")&lt; VALUE(M407),
"Therapy cannot be entered before admission date",
""
)
))</f>
        <v/>
      </c>
      <c r="R407" s="36"/>
      <c r="S407" s="46"/>
      <c r="T407" s="109" t="str">
        <f>IF(OR(H407=0,F407=""),"", IFERROR(MATCH(9.99999999999999E+307, 'Therapy data entry'!I407:CV409, 1) - 1, ""))</f>
        <v/>
      </c>
      <c r="U407" s="37"/>
      <c r="V407" s="36"/>
      <c r="W407" s="56"/>
    </row>
    <row r="408" spans="1:23" ht="17.25" hidden="1" thickBot="1" x14ac:dyDescent="0.35">
      <c r="A408" s="227"/>
      <c r="B408" s="44"/>
      <c r="C408" s="230"/>
      <c r="D408" s="49"/>
      <c r="E408" s="72"/>
      <c r="F408" s="77"/>
      <c r="G408" s="75"/>
      <c r="H408" s="49" cm="1">
        <f t="array" ref="H408">SUM(--(_xlfn.BYCOL('Therapy data entry'!I408:CV410, _xlfn.LAMBDA(_xlpm.col, MAX(_xlpm.col) &gt; 0))))</f>
        <v>0</v>
      </c>
      <c r="I408" s="49">
        <f>SUM('Therapy data entry'!I408:CV410)</f>
        <v>0</v>
      </c>
      <c r="J408" s="49"/>
      <c r="K408" s="49"/>
      <c r="L408" s="51"/>
      <c r="M408" s="50"/>
      <c r="N408" s="34"/>
      <c r="O408" s="49"/>
      <c r="P408" s="52"/>
      <c r="Q408" s="107" t="str">
        <f>IF(N408&lt;H408,"Too many therapy days entered",
IF(IFERROR(MAX(_xlfn._xlws.FILTER('Therapy data entry'!$I$6:$CV$6,_xlfn.BYCOL('Therapy data entry'!I408:CV410,_xlfn.LAMBDA(_xlpm.col,MAX(_xlpm.col)&gt;0)))),0)&gt;F408,
"Therapy entered after discharge date",
IF(IFERROR(MIN(_xlfn._xlws.FILTER('Therapy data entry'!$I$6:$CV$6,_xlfn.BYCOL('Therapy data entry'!I408:CV410,_xlfn.LAMBDA(_xlpm.col,MAX(_xlpm.col)&gt;0)))),"")&lt; VALUE(M408),
"Therapy cannot be entered before admission date",
""
)
))</f>
        <v/>
      </c>
      <c r="R408" s="36"/>
      <c r="S408" s="46"/>
      <c r="T408" s="109" t="str">
        <f>IF(OR(H408=0,F408=""),"", IFERROR(MATCH(9.99999999999999E+307, 'Therapy data entry'!I408:CV410, 1) - 1, ""))</f>
        <v/>
      </c>
      <c r="U408" s="37"/>
      <c r="V408" s="36"/>
      <c r="W408" s="56"/>
    </row>
    <row r="409" spans="1:23" ht="17.25" thickBot="1" x14ac:dyDescent="0.35">
      <c r="A409" s="227"/>
      <c r="B409" s="31" t="s">
        <v>21</v>
      </c>
      <c r="C409" s="230"/>
      <c r="D409" s="38" t="s">
        <v>53</v>
      </c>
      <c r="E409" s="73" t="str">
        <f>IF('Therapy data entry'!G409="","",'Therapy data entry'!G409)</f>
        <v>No</v>
      </c>
      <c r="F409" s="78" t="str">
        <f>IF((E409="Yes"),'Therapy data entry'!E403,"")</f>
        <v/>
      </c>
      <c r="G409" s="76" t="str">
        <f t="shared" ref="G409" si="963">IF(V409="","Yes","No")</f>
        <v>Yes</v>
      </c>
      <c r="H409" s="38" cm="1">
        <f t="array" ref="H409">SUM(--(_xlfn.BYCOL('Therapy data entry'!I409:CV411, _xlfn.LAMBDA(_xlpm.col, MAX(_xlpm.col) &gt; 0))))</f>
        <v>0</v>
      </c>
      <c r="I409" s="38">
        <f>SUM('Therapy data entry'!I409:CV411)</f>
        <v>0</v>
      </c>
      <c r="J409" s="38">
        <f>SUM('Therapy data entry'!I410:XFD410)</f>
        <v>0</v>
      </c>
      <c r="K409" s="38">
        <f>SUM('Therapy data entry'!I411:XFD411)</f>
        <v>0</v>
      </c>
      <c r="L409" s="69" t="e">
        <f t="shared" ref="L409" si="964">IF(AND((E409="Yes"),NOT(F409=""),G409="Yes",Q409="", R409=""),"Yes",IF(AND((E409="No"),F409="",Q409="", R409=""),"Yes","No because "))</f>
        <v>#VALUE!</v>
      </c>
      <c r="M409" s="33" t="e">
        <f t="shared" ref="M409" si="965">DAY(C403)&amp;"/"&amp;MONTH(C403)&amp;"/"&amp;YEAR(C403)</f>
        <v>#VALUE!</v>
      </c>
      <c r="N409" s="34" t="str">
        <f t="shared" ref="N409" si="966">IF(F409="","",F409-M409+1)</f>
        <v/>
      </c>
      <c r="O409" s="38" t="e">
        <f t="shared" ref="O409" si="967">IF(NOT(R409=""),R409,IF(NOT(Q409=""),Q409,IF(NOT(G409="Yes"),"Days therapy received outside therapy timeframe",IF(NOT(OR(E409="Yes",E409="No")),"Data not entered yet",""))))</f>
        <v>#VALUE!</v>
      </c>
      <c r="P409" s="39"/>
      <c r="Q409" s="107" t="e">
        <f>IF(N409&lt;H409,"Too many therapy days entered",
IF(IFERROR(MAX(_xlfn._xlws.FILTER('Therapy data entry'!$I$6:$CV$6,_xlfn.BYCOL('Therapy data entry'!I409:CV411,_xlfn.LAMBDA(_xlpm.col,MAX(_xlpm.col)&gt;0)))),0)&gt;F409,
"Therapy entered after discharge date",
IF(IFERROR(MIN(_xlfn._xlws.FILTER('Therapy data entry'!$I$6:$CV$6,_xlfn.BYCOL('Therapy data entry'!I409:CV411,_xlfn.LAMBDA(_xlpm.col,MAX(_xlpm.col)&gt;0)))),"")&lt; VALUE(M409),
"Therapy cannot be entered before admission date",
""
)
))</f>
        <v>#VALUE!</v>
      </c>
      <c r="R409" s="36" t="str">
        <f t="shared" ref="R409" si="968">IF(AND((OR(E409="",E409="No")),F409="",H409=0,I409=0),"", IF(AND(E409="Yes",NOT(F409="")),"","Eligibility for therapy and therapy days/end date not consistent"))</f>
        <v/>
      </c>
      <c r="S409" s="46">
        <f>'Therapy data entry'!$I$6</f>
        <v>45566</v>
      </c>
      <c r="T409" s="109" t="str">
        <f>IF(OR(H409=0,F409=""),"", IFERROR(MATCH(9.99999999999999E+307, 'Therapy data entry'!I409:CV411, 1) - 1, ""))</f>
        <v/>
      </c>
      <c r="U409" s="37" t="str">
        <f t="shared" ref="U409" si="969">IF(T409="","",S409+T409)</f>
        <v/>
      </c>
      <c r="V409" s="36" t="str">
        <f t="shared" ref="V409" si="970">IF(U409="","",IF(U409&gt;F409,"Date therapy given outside therapy timeframe",""))</f>
        <v/>
      </c>
      <c r="W409" s="57" t="str">
        <f>IF('Therapy data entry'!AK409="","",'Therapy data entry'!AK409)</f>
        <v/>
      </c>
    </row>
    <row r="410" spans="1:23" ht="17.25" hidden="1" thickBot="1" x14ac:dyDescent="0.35">
      <c r="A410" s="227"/>
      <c r="B410" s="31"/>
      <c r="C410" s="230"/>
      <c r="D410" s="38"/>
      <c r="E410" s="73"/>
      <c r="F410" s="78"/>
      <c r="G410" s="76"/>
      <c r="H410" s="38" cm="1">
        <f t="array" ref="H410">SUM(--(_xlfn.BYCOL('Therapy data entry'!I410:CV412, _xlfn.LAMBDA(_xlpm.col, MAX(_xlpm.col) &gt; 0))))</f>
        <v>0</v>
      </c>
      <c r="I410" s="38">
        <f>SUM('Therapy data entry'!I410:CV412)</f>
        <v>0</v>
      </c>
      <c r="J410" s="38"/>
      <c r="K410" s="38"/>
      <c r="L410" s="69"/>
      <c r="M410" s="33"/>
      <c r="N410" s="34"/>
      <c r="O410" s="38"/>
      <c r="P410" s="39"/>
      <c r="Q410" s="107" t="str">
        <f>IF(N410&lt;H410,"Too many therapy days entered",
IF(IFERROR(MAX(_xlfn._xlws.FILTER('Therapy data entry'!$I$6:$CV$6,_xlfn.BYCOL('Therapy data entry'!I410:CV412,_xlfn.LAMBDA(_xlpm.col,MAX(_xlpm.col)&gt;0)))),0)&gt;F410,
"Therapy entered after discharge date",
IF(IFERROR(MIN(_xlfn._xlws.FILTER('Therapy data entry'!$I$6:$CV$6,_xlfn.BYCOL('Therapy data entry'!I410:CV412,_xlfn.LAMBDA(_xlpm.col,MAX(_xlpm.col)&gt;0)))),"")&lt; VALUE(M410),
"Therapy cannot be entered before admission date",
""
)
))</f>
        <v/>
      </c>
      <c r="R410" s="36"/>
      <c r="S410" s="46"/>
      <c r="T410" s="109" t="str">
        <f>IF(OR(H410=0,F410=""),"", IFERROR(MATCH(9.99999999999999E+307, 'Therapy data entry'!I410:CV412, 1) - 1, ""))</f>
        <v/>
      </c>
      <c r="U410" s="37"/>
      <c r="V410" s="36"/>
      <c r="W410" s="57"/>
    </row>
    <row r="411" spans="1:23" ht="17.25" hidden="1" thickBot="1" x14ac:dyDescent="0.35">
      <c r="A411" s="227"/>
      <c r="B411" s="31"/>
      <c r="C411" s="230"/>
      <c r="D411" s="38"/>
      <c r="E411" s="73"/>
      <c r="F411" s="78"/>
      <c r="G411" s="76"/>
      <c r="H411" s="38" cm="1">
        <f t="array" ref="H411">SUM(--(_xlfn.BYCOL('Therapy data entry'!I411:CV413, _xlfn.LAMBDA(_xlpm.col, MAX(_xlpm.col) &gt; 0))))</f>
        <v>0</v>
      </c>
      <c r="I411" s="38">
        <f>SUM('Therapy data entry'!I411:CV413)</f>
        <v>0</v>
      </c>
      <c r="J411" s="38"/>
      <c r="K411" s="38"/>
      <c r="L411" s="69"/>
      <c r="M411" s="33"/>
      <c r="N411" s="34"/>
      <c r="O411" s="38"/>
      <c r="P411" s="39"/>
      <c r="Q411" s="107" t="str">
        <f>IF(N411&lt;H411,"Too many therapy days entered",
IF(IFERROR(MAX(_xlfn._xlws.FILTER('Therapy data entry'!$I$6:$CV$6,_xlfn.BYCOL('Therapy data entry'!I411:CV413,_xlfn.LAMBDA(_xlpm.col,MAX(_xlpm.col)&gt;0)))),0)&gt;F411,
"Therapy entered after discharge date",
IF(IFERROR(MIN(_xlfn._xlws.FILTER('Therapy data entry'!$I$6:$CV$6,_xlfn.BYCOL('Therapy data entry'!I411:CV413,_xlfn.LAMBDA(_xlpm.col,MAX(_xlpm.col)&gt;0)))),"")&lt; VALUE(M411),
"Therapy cannot be entered before admission date",
""
)
))</f>
        <v/>
      </c>
      <c r="R411" s="36"/>
      <c r="S411" s="46"/>
      <c r="T411" s="109" t="str">
        <f>IF(OR(H411=0,F411=""),"", IFERROR(MATCH(9.99999999999999E+307, 'Therapy data entry'!I411:CV413, 1) - 1, ""))</f>
        <v/>
      </c>
      <c r="U411" s="37"/>
      <c r="V411" s="36"/>
      <c r="W411" s="57"/>
    </row>
    <row r="412" spans="1:23" ht="17.25" thickBot="1" x14ac:dyDescent="0.35">
      <c r="A412" s="227"/>
      <c r="B412" s="135" t="str">
        <f>IF('Therapy data entry'!B406="","",'Therapy data entry'!B406)</f>
        <v/>
      </c>
      <c r="C412" s="230"/>
      <c r="D412" s="152" t="s">
        <v>54</v>
      </c>
      <c r="E412" s="152" t="str">
        <f>IF('Therapy data entry'!G412="","",'Therapy data entry'!G412)</f>
        <v>No</v>
      </c>
      <c r="F412" s="153" t="str">
        <f>IF((E412="Yes"),'Therapy data entry'!E403,"")</f>
        <v/>
      </c>
      <c r="G412" s="154" t="str">
        <f t="shared" ref="G412" si="971">IF(V412="","Yes","No")</f>
        <v>Yes</v>
      </c>
      <c r="H412" s="70" cm="1">
        <f t="array" ref="H412">SUM(--(_xlfn.BYCOL('Therapy data entry'!I412:CV414, _xlfn.LAMBDA(_xlpm.col, MAX(_xlpm.col) &gt; 0))))</f>
        <v>0</v>
      </c>
      <c r="I412" s="70">
        <f>SUM('Therapy data entry'!I412:CV414)</f>
        <v>0</v>
      </c>
      <c r="J412" s="152">
        <f>SUM('Therapy data entry'!I413:XFD413)</f>
        <v>0</v>
      </c>
      <c r="K412" s="152">
        <f>SUM('Therapy data entry'!I414:XFD414)</f>
        <v>0</v>
      </c>
      <c r="L412" s="155" t="e">
        <f t="shared" ref="L412" si="972">IF(AND((E412="Yes"),NOT(F412=""),G412="Yes",Q412="", R412=""),"Yes",IF(AND((E412="No"),F412="",Q412="", R412=""),"Yes","No because "))</f>
        <v>#VALUE!</v>
      </c>
      <c r="M412" s="156" t="e">
        <f t="shared" ref="M412" si="973">DAY(C403)&amp;"/"&amp;MONTH(C403)&amp;"/"&amp;YEAR(C403)</f>
        <v>#VALUE!</v>
      </c>
      <c r="N412" s="157" t="str">
        <f t="shared" ref="N412" si="974">IF(F412="","",F412-M412+1)</f>
        <v/>
      </c>
      <c r="O412" s="158" t="e">
        <f t="shared" ref="O412" si="975">IF(NOT(R412=""),R412,IF(NOT(Q412=""),Q412,IF(NOT(G412="Yes"),"Days therapy received outside therapy timeframe",IF(NOT(OR(E412="Yes",E412="No")),"Data not entered yet",""))))</f>
        <v>#VALUE!</v>
      </c>
      <c r="P412" s="164"/>
      <c r="Q412" s="107" t="e">
        <f>IF(N412&lt;H412,"Too many therapy days entered",
IF(IFERROR(MAX(_xlfn._xlws.FILTER('Therapy data entry'!$I$6:$CV$6,_xlfn.BYCOL('Therapy data entry'!I412:CV414,_xlfn.LAMBDA(_xlpm.col,MAX(_xlpm.col)&gt;0)))),0)&gt;F412,
"Therapy entered after discharge date",
IF(IFERROR(MIN(_xlfn._xlws.FILTER('Therapy data entry'!$I$6:$CV$6,_xlfn.BYCOL('Therapy data entry'!I412:CV414,_xlfn.LAMBDA(_xlpm.col,MAX(_xlpm.col)&gt;0)))),"")&lt; VALUE(M412),
"Therapy cannot be entered before admission date",
""
)
))</f>
        <v>#VALUE!</v>
      </c>
      <c r="R412" s="159" t="str">
        <f t="shared" ref="R412" si="976">IF(AND((OR(E412="",E412="No")),F412="",H412=0,I412=0),"", IF(AND(E412="Yes",NOT(F412="")),"","Eligibility for therapy and therapy days/end date not consistent"))</f>
        <v/>
      </c>
      <c r="S412" s="160">
        <f>'Therapy data entry'!$I$6</f>
        <v>45566</v>
      </c>
      <c r="T412" s="109" t="str">
        <f>IF(OR(H412=0,F412=""),"", IFERROR(MATCH(9.99999999999999E+307, 'Therapy data entry'!I412:CV414, 1) - 1, ""))</f>
        <v/>
      </c>
      <c r="U412" s="159" t="str">
        <f t="shared" ref="U412" si="977">IF(T412="","",S412+T412)</f>
        <v/>
      </c>
      <c r="V412" s="159" t="str">
        <f t="shared" ref="V412" si="978">IF(U412="","",IF(U412&gt;F412,"Date therapy given outside therapy timeframe",""))</f>
        <v/>
      </c>
      <c r="W412" s="161"/>
    </row>
    <row r="413" spans="1:23" ht="17.25" hidden="1" thickBot="1" x14ac:dyDescent="0.35">
      <c r="A413" s="227"/>
      <c r="B413" s="151"/>
      <c r="C413" s="230"/>
      <c r="D413" s="145"/>
      <c r="E413" s="145"/>
      <c r="F413" s="146"/>
      <c r="G413" s="147"/>
      <c r="H413" s="181" cm="1">
        <f t="array" ref="H413">SUM(--(_xlfn.BYCOL('Therapy data entry'!I413:CV415, _xlfn.LAMBDA(_xlpm.col, MAX(_xlpm.col) &gt; 0))))</f>
        <v>0</v>
      </c>
      <c r="I413" s="181">
        <f>SUM('Therapy data entry'!I413:CV415)</f>
        <v>0</v>
      </c>
      <c r="J413" s="145"/>
      <c r="K413" s="145"/>
      <c r="L413" s="148"/>
      <c r="M413" s="149"/>
      <c r="N413" s="34"/>
      <c r="O413" s="150"/>
      <c r="P413" s="148"/>
      <c r="Q413" s="107" t="str">
        <f>IF(N413&lt;H413,"Too many therapy days entered",
IF(IFERROR(MAX(_xlfn._xlws.FILTER('Therapy data entry'!$I$6:$CV$6,_xlfn.BYCOL('Therapy data entry'!I413:CV415,_xlfn.LAMBDA(_xlpm.col,MAX(_xlpm.col)&gt;0)))),0)&gt;F413,
"Therapy entered after discharge date",
IF(IFERROR(MIN(_xlfn._xlws.FILTER('Therapy data entry'!$I$6:$CV$6,_xlfn.BYCOL('Therapy data entry'!I413:CV415,_xlfn.LAMBDA(_xlpm.col,MAX(_xlpm.col)&gt;0)))),"")&lt; VALUE(M413),
"Therapy cannot be entered before admission date",
""
)
))</f>
        <v/>
      </c>
      <c r="R413" s="53"/>
      <c r="S413" s="46"/>
      <c r="T413" s="109" t="str">
        <f>IF(OR(H413=0,F413=""),"", IFERROR(MATCH(9.99999999999999E+307, 'Therapy data entry'!I413:CV415, 1) - 1, ""))</f>
        <v/>
      </c>
      <c r="U413" s="53"/>
      <c r="V413" s="53"/>
      <c r="W413" s="163"/>
    </row>
    <row r="414" spans="1:23" ht="17.25" hidden="1" thickBot="1" x14ac:dyDescent="0.35">
      <c r="A414" s="228"/>
      <c r="B414" s="162"/>
      <c r="C414" s="231"/>
      <c r="D414" s="65"/>
      <c r="E414" s="65"/>
      <c r="F414" s="79"/>
      <c r="G414" s="112"/>
      <c r="H414" s="70" cm="1">
        <f t="array" ref="H414">SUM(--(_xlfn.BYCOL('Therapy data entry'!I414:CV416, _xlfn.LAMBDA(_xlpm.col, MAX(_xlpm.col) &gt; 0))))</f>
        <v>0</v>
      </c>
      <c r="I414" s="70">
        <f>SUM('Therapy data entry'!I414:CV416)</f>
        <v>0</v>
      </c>
      <c r="J414" s="65"/>
      <c r="K414" s="65"/>
      <c r="L414" s="67"/>
      <c r="M414" s="66"/>
      <c r="N414" s="58"/>
      <c r="O414" s="70"/>
      <c r="P414" s="67"/>
      <c r="Q414" s="107" t="str">
        <f>IF(N414&lt;H414,"Too many therapy days entered",
IF(IFERROR(MAX(_xlfn._xlws.FILTER('Therapy data entry'!$I$6:$CV$6,_xlfn.BYCOL('Therapy data entry'!I414:CV416,_xlfn.LAMBDA(_xlpm.col,MAX(_xlpm.col)&gt;0)))),0)&gt;F414,
"Therapy entered after discharge date",
IF(IFERROR(MIN(_xlfn._xlws.FILTER('Therapy data entry'!$I$6:$CV$6,_xlfn.BYCOL('Therapy data entry'!I414:CV416,_xlfn.LAMBDA(_xlpm.col,MAX(_xlpm.col)&gt;0)))),"")&lt; VALUE(M414),
"Therapy cannot be entered before admission date",
""
)
))</f>
        <v/>
      </c>
      <c r="R414" s="59"/>
      <c r="S414" s="60"/>
      <c r="T414" s="109" t="str">
        <f>IF(OR(H414=0,F414=""),"", IFERROR(MATCH(9.99999999999999E+307, 'Therapy data entry'!I414:CV416, 1) - 1, ""))</f>
        <v/>
      </c>
      <c r="U414" s="59"/>
      <c r="V414" s="59"/>
      <c r="W414" s="68"/>
    </row>
    <row r="415" spans="1:23" ht="17.25" thickBot="1" x14ac:dyDescent="0.35">
      <c r="A415" s="226" t="str">
        <f>IF(AND('Therapy data entry'!A415="",'Therapy data entry'!D415=""),"",IF(AND(NOT('Therapy data entry'!D415=""),'Therapy data entry'!A415=""),"SSNAP ID not entered",'Therapy data entry'!A415))</f>
        <v/>
      </c>
      <c r="B415" s="98" t="s">
        <v>17</v>
      </c>
      <c r="C415" s="229" t="str">
        <f>IF('Therapy data entry'!D415="","",'Therapy data entry'!D415)</f>
        <v/>
      </c>
      <c r="D415" s="99" t="s">
        <v>51</v>
      </c>
      <c r="E415" s="100" t="str">
        <f>IF('Therapy data entry'!G415="","",'Therapy data entry'!G415)</f>
        <v>No</v>
      </c>
      <c r="F415" s="101" t="str">
        <f>IF((E415="Yes"),'Therapy data entry'!E415,"")</f>
        <v/>
      </c>
      <c r="G415" s="102" t="str">
        <f t="shared" ref="G415" si="979">IF(V415="","Yes","No")</f>
        <v>Yes</v>
      </c>
      <c r="H415" s="32" cm="1">
        <f t="array" ref="H415">SUM(--(_xlfn.BYCOL('Therapy data entry'!I415:CV417, _xlfn.LAMBDA(_xlpm.col, MAX(_xlpm.col) &gt; 0))))</f>
        <v>0</v>
      </c>
      <c r="I415" s="32">
        <f>SUM('Therapy data entry'!I415:CV417)</f>
        <v>0</v>
      </c>
      <c r="J415" s="99">
        <f>SUM('Therapy data entry'!I416:XFD416)</f>
        <v>0</v>
      </c>
      <c r="K415" s="99">
        <f>SUM('Therapy data entry'!I417:XFD417)</f>
        <v>0</v>
      </c>
      <c r="L415" s="103" t="e">
        <f t="shared" ref="L415" si="980">IF(AND((E415="Yes"),NOT(F415=""),G415="Yes",Q415="", R415=""),"Yes",IF(AND((E415="No"),F415="",Q415="", R415=""),"Yes","No because "))</f>
        <v>#VALUE!</v>
      </c>
      <c r="M415" s="104" t="e">
        <f t="shared" ref="M415" si="981">DAY(C415)&amp;"/"&amp;MONTH(C415)&amp;"/"&amp;YEAR(C415)</f>
        <v>#VALUE!</v>
      </c>
      <c r="N415" s="105" t="str">
        <f t="shared" ref="N415" si="982">IF(F415="","",F415-M415+1)</f>
        <v/>
      </c>
      <c r="O415" s="99" t="e">
        <f t="shared" ref="O415" si="983">IF(NOT(R415=""),R415,IF(NOT(Q415=""),Q415,IF(NOT(G415="Yes"),"Days therapy received outside therapy timeframe",IF(NOT(OR(E415="Yes",E415="No")),"Data not entered yet",""))))</f>
        <v>#VALUE!</v>
      </c>
      <c r="P415" s="106"/>
      <c r="Q415" s="107" t="e">
        <f>IF(N415&lt;H415,"Too many therapy days entered",
IF(IFERROR(MAX(_xlfn._xlws.FILTER('Therapy data entry'!$I$6:$CV$6,_xlfn.BYCOL('Therapy data entry'!I415:CV417,_xlfn.LAMBDA(_xlpm.col,MAX(_xlpm.col)&gt;0)))),0)&gt;F415,
"Therapy entered after discharge date",
IF(IFERROR(MIN(_xlfn._xlws.FILTER('Therapy data entry'!$I$6:$CV$6,_xlfn.BYCOL('Therapy data entry'!I415:CV417,_xlfn.LAMBDA(_xlpm.col,MAX(_xlpm.col)&gt;0)))),"")&lt; VALUE(M415),
"Therapy cannot be entered before admission date",
""
)
))</f>
        <v>#VALUE!</v>
      </c>
      <c r="R415" s="107" t="str">
        <f t="shared" ref="R415" si="984">IF(AND((OR(E415="",E415="No")),F415="",H415=0,I415=0),"", IF(AND(E415="Yes",NOT(F415="")),"","Eligibility for therapy and therapy days/end date not consistent"))</f>
        <v/>
      </c>
      <c r="S415" s="108">
        <f>'Therapy data entry'!$I$6</f>
        <v>45566</v>
      </c>
      <c r="T415" s="109" t="str">
        <f>IF(OR(H415=0,F415=""),"", IFERROR(MATCH(9.99999999999999E+307, 'Therapy data entry'!I415:CV417, 1) - 1, ""))</f>
        <v/>
      </c>
      <c r="U415" s="110" t="str">
        <f t="shared" ref="U415" si="985">IF(T415="","",S415+T415)</f>
        <v/>
      </c>
      <c r="V415" s="107" t="str">
        <f t="shared" ref="V415" si="986">IF(U415="","",IF(U415&gt;F415,"Date therapy given outside therapy timeframe",""))</f>
        <v/>
      </c>
      <c r="W415" s="111" t="str">
        <f>IF('Therapy data entry'!AK415="","",'Therapy data entry'!AK415)</f>
        <v/>
      </c>
    </row>
    <row r="416" spans="1:23" ht="17.25" hidden="1" thickBot="1" x14ac:dyDescent="0.35">
      <c r="A416" s="227"/>
      <c r="B416" s="31"/>
      <c r="C416" s="230"/>
      <c r="D416" s="32"/>
      <c r="E416" s="71"/>
      <c r="F416" s="45"/>
      <c r="G416" s="74"/>
      <c r="H416" s="32" cm="1">
        <f t="array" ref="H416">SUM(--(_xlfn.BYCOL('Therapy data entry'!I416:CV418, _xlfn.LAMBDA(_xlpm.col, MAX(_xlpm.col) &gt; 0))))</f>
        <v>0</v>
      </c>
      <c r="I416" s="32">
        <f>SUM('Therapy data entry'!I416:CV418)</f>
        <v>0</v>
      </c>
      <c r="J416" s="32"/>
      <c r="K416" s="32"/>
      <c r="L416" s="47"/>
      <c r="M416" s="33"/>
      <c r="N416" s="34"/>
      <c r="O416" s="32"/>
      <c r="P416" s="35"/>
      <c r="Q416" s="107" t="str">
        <f>IF(N416&lt;H416,"Too many therapy days entered",
IF(IFERROR(MAX(_xlfn._xlws.FILTER('Therapy data entry'!$I$6:$CV$6,_xlfn.BYCOL('Therapy data entry'!I416:CV418,_xlfn.LAMBDA(_xlpm.col,MAX(_xlpm.col)&gt;0)))),0)&gt;F416,
"Therapy entered after discharge date",
IF(IFERROR(MIN(_xlfn._xlws.FILTER('Therapy data entry'!$I$6:$CV$6,_xlfn.BYCOL('Therapy data entry'!I416:CV418,_xlfn.LAMBDA(_xlpm.col,MAX(_xlpm.col)&gt;0)))),"")&lt; VALUE(M416),
"Therapy cannot be entered before admission date",
""
)
))</f>
        <v/>
      </c>
      <c r="R416" s="36"/>
      <c r="S416" s="46"/>
      <c r="T416" s="109" t="str">
        <f>IF(OR(H416=0,F416=""),"", IFERROR(MATCH(9.99999999999999E+307, 'Therapy data entry'!I416:CV418, 1) - 1, ""))</f>
        <v/>
      </c>
      <c r="U416" s="37"/>
      <c r="V416" s="36"/>
      <c r="W416" s="55"/>
    </row>
    <row r="417" spans="1:23" ht="17.25" hidden="1" thickBot="1" x14ac:dyDescent="0.35">
      <c r="A417" s="227"/>
      <c r="B417" s="31"/>
      <c r="C417" s="230"/>
      <c r="D417" s="32"/>
      <c r="E417" s="71"/>
      <c r="F417" s="45"/>
      <c r="G417" s="74"/>
      <c r="H417" s="32" cm="1">
        <f t="array" ref="H417">SUM(--(_xlfn.BYCOL('Therapy data entry'!I417:CV419, _xlfn.LAMBDA(_xlpm.col, MAX(_xlpm.col) &gt; 0))))</f>
        <v>0</v>
      </c>
      <c r="I417" s="32">
        <f>SUM('Therapy data entry'!I417:CV419)</f>
        <v>0</v>
      </c>
      <c r="J417" s="32"/>
      <c r="K417" s="32"/>
      <c r="L417" s="47"/>
      <c r="M417" s="33"/>
      <c r="N417" s="34"/>
      <c r="O417" s="32"/>
      <c r="P417" s="35"/>
      <c r="Q417" s="107" t="str">
        <f>IF(N417&lt;H417,"Too many therapy days entered",
IF(IFERROR(MAX(_xlfn._xlws.FILTER('Therapy data entry'!$I$6:$CV$6,_xlfn.BYCOL('Therapy data entry'!I417:CV419,_xlfn.LAMBDA(_xlpm.col,MAX(_xlpm.col)&gt;0)))),0)&gt;F417,
"Therapy entered after discharge date",
IF(IFERROR(MIN(_xlfn._xlws.FILTER('Therapy data entry'!$I$6:$CV$6,_xlfn.BYCOL('Therapy data entry'!I417:CV419,_xlfn.LAMBDA(_xlpm.col,MAX(_xlpm.col)&gt;0)))),"")&lt; VALUE(M417),
"Therapy cannot be entered before admission date",
""
)
))</f>
        <v/>
      </c>
      <c r="R417" s="36"/>
      <c r="S417" s="46"/>
      <c r="T417" s="109" t="str">
        <f>IF(OR(H417=0,F417=""),"", IFERROR(MATCH(9.99999999999999E+307, 'Therapy data entry'!I417:CV419, 1) - 1, ""))</f>
        <v/>
      </c>
      <c r="U417" s="37"/>
      <c r="V417" s="36"/>
      <c r="W417" s="55"/>
    </row>
    <row r="418" spans="1:23" ht="17.25" thickBot="1" x14ac:dyDescent="0.35">
      <c r="A418" s="227"/>
      <c r="B418" s="54" t="str">
        <f>IF('Therapy data entry'!B416="","",'Therapy data entry'!B416)</f>
        <v/>
      </c>
      <c r="C418" s="230"/>
      <c r="D418" s="49" t="s">
        <v>52</v>
      </c>
      <c r="E418" s="72" t="str">
        <f>IF('Therapy data entry'!G418="","",'Therapy data entry'!G418)</f>
        <v>No</v>
      </c>
      <c r="F418" s="77" t="str">
        <f>IF((E418="Yes"),'Therapy data entry'!E415,"")</f>
        <v/>
      </c>
      <c r="G418" s="75" t="str">
        <f t="shared" ref="G418" si="987">IF(V418="","Yes","No")</f>
        <v>Yes</v>
      </c>
      <c r="H418" s="49" cm="1">
        <f t="array" ref="H418">SUM(--(_xlfn.BYCOL('Therapy data entry'!I418:CV420, _xlfn.LAMBDA(_xlpm.col, MAX(_xlpm.col) &gt; 0))))</f>
        <v>0</v>
      </c>
      <c r="I418" s="49">
        <f>SUM('Therapy data entry'!I418:CV420)</f>
        <v>0</v>
      </c>
      <c r="J418" s="49">
        <f>SUM('Therapy data entry'!I419:XFD419)</f>
        <v>0</v>
      </c>
      <c r="K418" s="49">
        <f>SUM('Therapy data entry'!I420:XFD420)</f>
        <v>0</v>
      </c>
      <c r="L418" s="51" t="e">
        <f t="shared" ref="L418" si="988">IF(AND((E418="Yes"),NOT(F418=""),G418="Yes",Q418="", R418=""),"Yes",IF(AND((E418="No"),F418="",Q418="", R418=""),"Yes","No because "))</f>
        <v>#VALUE!</v>
      </c>
      <c r="M418" s="33" t="e">
        <f t="shared" ref="M418" si="989">DAY(C415)&amp;"/"&amp;MONTH(C415)&amp;"/"&amp;YEAR(C415)</f>
        <v>#VALUE!</v>
      </c>
      <c r="N418" s="34" t="str">
        <f t="shared" ref="N418" si="990">IF(F418="","",F418-M418+1)</f>
        <v/>
      </c>
      <c r="O418" s="49" t="e">
        <f t="shared" ref="O418" si="991">IF(NOT(R418=""),R418,IF(NOT(Q418=""),Q418,IF(NOT(G418="Yes"),"Days therapy received outside therapy timeframe",IF(NOT(OR(E418="Yes",E418="No")),"Data not entered yet",""))))</f>
        <v>#VALUE!</v>
      </c>
      <c r="P418" s="52"/>
      <c r="Q418" s="107" t="e">
        <f>IF(N418&lt;H418,"Too many therapy days entered",
IF(IFERROR(MAX(_xlfn._xlws.FILTER('Therapy data entry'!$I$6:$CV$6,_xlfn.BYCOL('Therapy data entry'!I418:CV420,_xlfn.LAMBDA(_xlpm.col,MAX(_xlpm.col)&gt;0)))),0)&gt;F418,
"Therapy entered after discharge date",
IF(IFERROR(MIN(_xlfn._xlws.FILTER('Therapy data entry'!$I$6:$CV$6,_xlfn.BYCOL('Therapy data entry'!I418:CV420,_xlfn.LAMBDA(_xlpm.col,MAX(_xlpm.col)&gt;0)))),"")&lt; VALUE(M418),
"Therapy cannot be entered before admission date",
""
)
))</f>
        <v>#VALUE!</v>
      </c>
      <c r="R418" s="53" t="str">
        <f t="shared" ref="R418" si="992">IF(AND((OR(E418="",E418="No")),F418="",H418=0,I418=0),"", IF(AND(E418="Yes",NOT(F418="")),"","Eligibility for therapy and therapy days/end date not consistent"))</f>
        <v/>
      </c>
      <c r="S418" s="46">
        <f>'Therapy data entry'!$I$6</f>
        <v>45566</v>
      </c>
      <c r="T418" s="109" t="str">
        <f>IF(OR(H418=0,F418=""),"", IFERROR(MATCH(9.99999999999999E+307, 'Therapy data entry'!I418:CV420, 1) - 1, ""))</f>
        <v/>
      </c>
      <c r="U418" s="37" t="str">
        <f t="shared" ref="U418" si="993">IF(T418="","",S418+T418)</f>
        <v/>
      </c>
      <c r="V418" s="36" t="str">
        <f t="shared" ref="V418" si="994">IF(U418="","",IF(U418&gt;F418,"Date therapy given outside therapy timeframe",""))</f>
        <v/>
      </c>
      <c r="W418" s="56" t="str">
        <f>IF('Therapy data entry'!AK418="","",'Therapy data entry'!AK418)</f>
        <v/>
      </c>
    </row>
    <row r="419" spans="1:23" ht="17.25" hidden="1" thickBot="1" x14ac:dyDescent="0.35">
      <c r="A419" s="227"/>
      <c r="B419" s="44"/>
      <c r="C419" s="230"/>
      <c r="D419" s="49"/>
      <c r="E419" s="72"/>
      <c r="F419" s="77"/>
      <c r="G419" s="75"/>
      <c r="H419" s="49" cm="1">
        <f t="array" ref="H419">SUM(--(_xlfn.BYCOL('Therapy data entry'!I419:CV421, _xlfn.LAMBDA(_xlpm.col, MAX(_xlpm.col) &gt; 0))))</f>
        <v>0</v>
      </c>
      <c r="I419" s="49">
        <f>SUM('Therapy data entry'!I419:CV421)</f>
        <v>0</v>
      </c>
      <c r="J419" s="49"/>
      <c r="K419" s="49"/>
      <c r="L419" s="51"/>
      <c r="M419" s="50"/>
      <c r="N419" s="34"/>
      <c r="O419" s="49"/>
      <c r="P419" s="52"/>
      <c r="Q419" s="107" t="str">
        <f>IF(N419&lt;H419,"Too many therapy days entered",
IF(IFERROR(MAX(_xlfn._xlws.FILTER('Therapy data entry'!$I$6:$CV$6,_xlfn.BYCOL('Therapy data entry'!I419:CV421,_xlfn.LAMBDA(_xlpm.col,MAX(_xlpm.col)&gt;0)))),0)&gt;F419,
"Therapy entered after discharge date",
IF(IFERROR(MIN(_xlfn._xlws.FILTER('Therapy data entry'!$I$6:$CV$6,_xlfn.BYCOL('Therapy data entry'!I419:CV421,_xlfn.LAMBDA(_xlpm.col,MAX(_xlpm.col)&gt;0)))),"")&lt; VALUE(M419),
"Therapy cannot be entered before admission date",
""
)
))</f>
        <v/>
      </c>
      <c r="R419" s="36"/>
      <c r="S419" s="46"/>
      <c r="T419" s="109" t="str">
        <f>IF(OR(H419=0,F419=""),"", IFERROR(MATCH(9.99999999999999E+307, 'Therapy data entry'!I419:CV421, 1) - 1, ""))</f>
        <v/>
      </c>
      <c r="U419" s="37"/>
      <c r="V419" s="36"/>
      <c r="W419" s="56"/>
    </row>
    <row r="420" spans="1:23" ht="17.25" hidden="1" thickBot="1" x14ac:dyDescent="0.35">
      <c r="A420" s="227"/>
      <c r="B420" s="44"/>
      <c r="C420" s="230"/>
      <c r="D420" s="49"/>
      <c r="E420" s="72"/>
      <c r="F420" s="77"/>
      <c r="G420" s="75"/>
      <c r="H420" s="49" cm="1">
        <f t="array" ref="H420">SUM(--(_xlfn.BYCOL('Therapy data entry'!I420:CV422, _xlfn.LAMBDA(_xlpm.col, MAX(_xlpm.col) &gt; 0))))</f>
        <v>0</v>
      </c>
      <c r="I420" s="49">
        <f>SUM('Therapy data entry'!I420:CV422)</f>
        <v>0</v>
      </c>
      <c r="J420" s="49"/>
      <c r="K420" s="49"/>
      <c r="L420" s="51"/>
      <c r="M420" s="50"/>
      <c r="N420" s="34"/>
      <c r="O420" s="49"/>
      <c r="P420" s="52"/>
      <c r="Q420" s="107" t="str">
        <f>IF(N420&lt;H420,"Too many therapy days entered",
IF(IFERROR(MAX(_xlfn._xlws.FILTER('Therapy data entry'!$I$6:$CV$6,_xlfn.BYCOL('Therapy data entry'!I420:CV422,_xlfn.LAMBDA(_xlpm.col,MAX(_xlpm.col)&gt;0)))),0)&gt;F420,
"Therapy entered after discharge date",
IF(IFERROR(MIN(_xlfn._xlws.FILTER('Therapy data entry'!$I$6:$CV$6,_xlfn.BYCOL('Therapy data entry'!I420:CV422,_xlfn.LAMBDA(_xlpm.col,MAX(_xlpm.col)&gt;0)))),"")&lt; VALUE(M420),
"Therapy cannot be entered before admission date",
""
)
))</f>
        <v/>
      </c>
      <c r="R420" s="36"/>
      <c r="S420" s="46"/>
      <c r="T420" s="109" t="str">
        <f>IF(OR(H420=0,F420=""),"", IFERROR(MATCH(9.99999999999999E+307, 'Therapy data entry'!I420:CV422, 1) - 1, ""))</f>
        <v/>
      </c>
      <c r="U420" s="37"/>
      <c r="V420" s="36"/>
      <c r="W420" s="56"/>
    </row>
    <row r="421" spans="1:23" ht="17.25" thickBot="1" x14ac:dyDescent="0.35">
      <c r="A421" s="227"/>
      <c r="B421" s="31" t="s">
        <v>21</v>
      </c>
      <c r="C421" s="230"/>
      <c r="D421" s="38" t="s">
        <v>53</v>
      </c>
      <c r="E421" s="73" t="str">
        <f>IF('Therapy data entry'!G421="","",'Therapy data entry'!G421)</f>
        <v>No</v>
      </c>
      <c r="F421" s="78" t="str">
        <f>IF((E421="Yes"),'Therapy data entry'!E415,"")</f>
        <v/>
      </c>
      <c r="G421" s="76" t="str">
        <f t="shared" ref="G421" si="995">IF(V421="","Yes","No")</f>
        <v>Yes</v>
      </c>
      <c r="H421" s="38" cm="1">
        <f t="array" ref="H421">SUM(--(_xlfn.BYCOL('Therapy data entry'!I421:CV423, _xlfn.LAMBDA(_xlpm.col, MAX(_xlpm.col) &gt; 0))))</f>
        <v>0</v>
      </c>
      <c r="I421" s="38">
        <f>SUM('Therapy data entry'!I421:CV423)</f>
        <v>0</v>
      </c>
      <c r="J421" s="38">
        <f>SUM('Therapy data entry'!I422:XFD422)</f>
        <v>0</v>
      </c>
      <c r="K421" s="38">
        <f>SUM('Therapy data entry'!I423:XFD423)</f>
        <v>0</v>
      </c>
      <c r="L421" s="69" t="e">
        <f t="shared" ref="L421" si="996">IF(AND((E421="Yes"),NOT(F421=""),G421="Yes",Q421="", R421=""),"Yes",IF(AND((E421="No"),F421="",Q421="", R421=""),"Yes","No because "))</f>
        <v>#VALUE!</v>
      </c>
      <c r="M421" s="33" t="e">
        <f t="shared" ref="M421" si="997">DAY(C415)&amp;"/"&amp;MONTH(C415)&amp;"/"&amp;YEAR(C415)</f>
        <v>#VALUE!</v>
      </c>
      <c r="N421" s="34" t="str">
        <f t="shared" ref="N421" si="998">IF(F421="","",F421-M421+1)</f>
        <v/>
      </c>
      <c r="O421" s="38" t="e">
        <f t="shared" ref="O421" si="999">IF(NOT(R421=""),R421,IF(NOT(Q421=""),Q421,IF(NOT(G421="Yes"),"Days therapy received outside therapy timeframe",IF(NOT(OR(E421="Yes",E421="No")),"Data not entered yet",""))))</f>
        <v>#VALUE!</v>
      </c>
      <c r="P421" s="39"/>
      <c r="Q421" s="107" t="e">
        <f>IF(N421&lt;H421,"Too many therapy days entered",
IF(IFERROR(MAX(_xlfn._xlws.FILTER('Therapy data entry'!$I$6:$CV$6,_xlfn.BYCOL('Therapy data entry'!I421:CV423,_xlfn.LAMBDA(_xlpm.col,MAX(_xlpm.col)&gt;0)))),0)&gt;F421,
"Therapy entered after discharge date",
IF(IFERROR(MIN(_xlfn._xlws.FILTER('Therapy data entry'!$I$6:$CV$6,_xlfn.BYCOL('Therapy data entry'!I421:CV423,_xlfn.LAMBDA(_xlpm.col,MAX(_xlpm.col)&gt;0)))),"")&lt; VALUE(M421),
"Therapy cannot be entered before admission date",
""
)
))</f>
        <v>#VALUE!</v>
      </c>
      <c r="R421" s="36" t="str">
        <f t="shared" ref="R421" si="1000">IF(AND((OR(E421="",E421="No")),F421="",H421=0,I421=0),"", IF(AND(E421="Yes",NOT(F421="")),"","Eligibility for therapy and therapy days/end date not consistent"))</f>
        <v/>
      </c>
      <c r="S421" s="46">
        <f>'Therapy data entry'!$I$6</f>
        <v>45566</v>
      </c>
      <c r="T421" s="109" t="str">
        <f>IF(OR(H421=0,F421=""),"", IFERROR(MATCH(9.99999999999999E+307, 'Therapy data entry'!I421:CV423, 1) - 1, ""))</f>
        <v/>
      </c>
      <c r="U421" s="37" t="str">
        <f t="shared" ref="U421" si="1001">IF(T421="","",S421+T421)</f>
        <v/>
      </c>
      <c r="V421" s="36" t="str">
        <f t="shared" ref="V421" si="1002">IF(U421="","",IF(U421&gt;F421,"Date therapy given outside therapy timeframe",""))</f>
        <v/>
      </c>
      <c r="W421" s="57" t="str">
        <f>IF('Therapy data entry'!AK421="","",'Therapy data entry'!AK421)</f>
        <v/>
      </c>
    </row>
    <row r="422" spans="1:23" ht="17.25" hidden="1" thickBot="1" x14ac:dyDescent="0.35">
      <c r="A422" s="227"/>
      <c r="B422" s="31"/>
      <c r="C422" s="230"/>
      <c r="D422" s="38"/>
      <c r="E422" s="73"/>
      <c r="F422" s="78"/>
      <c r="G422" s="76"/>
      <c r="H422" s="38" cm="1">
        <f t="array" ref="H422">SUM(--(_xlfn.BYCOL('Therapy data entry'!I422:CV424, _xlfn.LAMBDA(_xlpm.col, MAX(_xlpm.col) &gt; 0))))</f>
        <v>0</v>
      </c>
      <c r="I422" s="38">
        <f>SUM('Therapy data entry'!I422:CV424)</f>
        <v>0</v>
      </c>
      <c r="J422" s="38"/>
      <c r="K422" s="38"/>
      <c r="L422" s="69"/>
      <c r="M422" s="33"/>
      <c r="N422" s="34"/>
      <c r="O422" s="38"/>
      <c r="P422" s="39"/>
      <c r="Q422" s="107" t="str">
        <f>IF(N422&lt;H422,"Too many therapy days entered",
IF(IFERROR(MAX(_xlfn._xlws.FILTER('Therapy data entry'!$I$6:$CV$6,_xlfn.BYCOL('Therapy data entry'!I422:CV424,_xlfn.LAMBDA(_xlpm.col,MAX(_xlpm.col)&gt;0)))),0)&gt;F422,
"Therapy entered after discharge date",
IF(IFERROR(MIN(_xlfn._xlws.FILTER('Therapy data entry'!$I$6:$CV$6,_xlfn.BYCOL('Therapy data entry'!I422:CV424,_xlfn.LAMBDA(_xlpm.col,MAX(_xlpm.col)&gt;0)))),"")&lt; VALUE(M422),
"Therapy cannot be entered before admission date",
""
)
))</f>
        <v/>
      </c>
      <c r="R422" s="36"/>
      <c r="S422" s="46"/>
      <c r="T422" s="109" t="str">
        <f>IF(OR(H422=0,F422=""),"", IFERROR(MATCH(9.99999999999999E+307, 'Therapy data entry'!I422:CV424, 1) - 1, ""))</f>
        <v/>
      </c>
      <c r="U422" s="37"/>
      <c r="V422" s="36"/>
      <c r="W422" s="57"/>
    </row>
    <row r="423" spans="1:23" ht="17.25" hidden="1" thickBot="1" x14ac:dyDescent="0.35">
      <c r="A423" s="227"/>
      <c r="B423" s="31"/>
      <c r="C423" s="230"/>
      <c r="D423" s="38"/>
      <c r="E423" s="73"/>
      <c r="F423" s="78"/>
      <c r="G423" s="76"/>
      <c r="H423" s="38" cm="1">
        <f t="array" ref="H423">SUM(--(_xlfn.BYCOL('Therapy data entry'!I423:CV425, _xlfn.LAMBDA(_xlpm.col, MAX(_xlpm.col) &gt; 0))))</f>
        <v>0</v>
      </c>
      <c r="I423" s="38">
        <f>SUM('Therapy data entry'!I423:CV425)</f>
        <v>0</v>
      </c>
      <c r="J423" s="38"/>
      <c r="K423" s="38"/>
      <c r="L423" s="69"/>
      <c r="M423" s="33"/>
      <c r="N423" s="34"/>
      <c r="O423" s="38"/>
      <c r="P423" s="39"/>
      <c r="Q423" s="107" t="str">
        <f>IF(N423&lt;H423,"Too many therapy days entered",
IF(IFERROR(MAX(_xlfn._xlws.FILTER('Therapy data entry'!$I$6:$CV$6,_xlfn.BYCOL('Therapy data entry'!I423:CV425,_xlfn.LAMBDA(_xlpm.col,MAX(_xlpm.col)&gt;0)))),0)&gt;F423,
"Therapy entered after discharge date",
IF(IFERROR(MIN(_xlfn._xlws.FILTER('Therapy data entry'!$I$6:$CV$6,_xlfn.BYCOL('Therapy data entry'!I423:CV425,_xlfn.LAMBDA(_xlpm.col,MAX(_xlpm.col)&gt;0)))),"")&lt; VALUE(M423),
"Therapy cannot be entered before admission date",
""
)
))</f>
        <v/>
      </c>
      <c r="R423" s="36"/>
      <c r="S423" s="46"/>
      <c r="T423" s="109" t="str">
        <f>IF(OR(H423=0,F423=""),"", IFERROR(MATCH(9.99999999999999E+307, 'Therapy data entry'!I423:CV425, 1) - 1, ""))</f>
        <v/>
      </c>
      <c r="U423" s="37"/>
      <c r="V423" s="36"/>
      <c r="W423" s="57"/>
    </row>
    <row r="424" spans="1:23" ht="17.25" thickBot="1" x14ac:dyDescent="0.35">
      <c r="A424" s="227"/>
      <c r="B424" s="135" t="str">
        <f>IF('Therapy data entry'!B418="","",'Therapy data entry'!B418)</f>
        <v/>
      </c>
      <c r="C424" s="230"/>
      <c r="D424" s="152" t="s">
        <v>54</v>
      </c>
      <c r="E424" s="152" t="str">
        <f>IF('Therapy data entry'!G424="","",'Therapy data entry'!G424)</f>
        <v>No</v>
      </c>
      <c r="F424" s="153" t="str">
        <f>IF((E424="Yes"),'Therapy data entry'!E415,"")</f>
        <v/>
      </c>
      <c r="G424" s="154" t="str">
        <f t="shared" ref="G424" si="1003">IF(V424="","Yes","No")</f>
        <v>Yes</v>
      </c>
      <c r="H424" s="70" cm="1">
        <f t="array" ref="H424">SUM(--(_xlfn.BYCOL('Therapy data entry'!I424:CV426, _xlfn.LAMBDA(_xlpm.col, MAX(_xlpm.col) &gt; 0))))</f>
        <v>0</v>
      </c>
      <c r="I424" s="70">
        <f>SUM('Therapy data entry'!I424:CV426)</f>
        <v>0</v>
      </c>
      <c r="J424" s="152">
        <f>SUM('Therapy data entry'!I425:XFD425)</f>
        <v>0</v>
      </c>
      <c r="K424" s="152">
        <f>SUM('Therapy data entry'!I426:XFD426)</f>
        <v>0</v>
      </c>
      <c r="L424" s="155" t="e">
        <f t="shared" ref="L424" si="1004">IF(AND((E424="Yes"),NOT(F424=""),G424="Yes",Q424="", R424=""),"Yes",IF(AND((E424="No"),F424="",Q424="", R424=""),"Yes","No because "))</f>
        <v>#VALUE!</v>
      </c>
      <c r="M424" s="156" t="e">
        <f t="shared" ref="M424" si="1005">DAY(C415)&amp;"/"&amp;MONTH(C415)&amp;"/"&amp;YEAR(C415)</f>
        <v>#VALUE!</v>
      </c>
      <c r="N424" s="157" t="str">
        <f t="shared" ref="N424" si="1006">IF(F424="","",F424-M424+1)</f>
        <v/>
      </c>
      <c r="O424" s="158" t="e">
        <f t="shared" ref="O424" si="1007">IF(NOT(R424=""),R424,IF(NOT(Q424=""),Q424,IF(NOT(G424="Yes"),"Days therapy received outside therapy timeframe",IF(NOT(OR(E424="Yes",E424="No")),"Data not entered yet",""))))</f>
        <v>#VALUE!</v>
      </c>
      <c r="P424" s="164"/>
      <c r="Q424" s="107" t="e">
        <f>IF(N424&lt;H424,"Too many therapy days entered",
IF(IFERROR(MAX(_xlfn._xlws.FILTER('Therapy data entry'!$I$6:$CV$6,_xlfn.BYCOL('Therapy data entry'!I424:CV426,_xlfn.LAMBDA(_xlpm.col,MAX(_xlpm.col)&gt;0)))),0)&gt;F424,
"Therapy entered after discharge date",
IF(IFERROR(MIN(_xlfn._xlws.FILTER('Therapy data entry'!$I$6:$CV$6,_xlfn.BYCOL('Therapy data entry'!I424:CV426,_xlfn.LAMBDA(_xlpm.col,MAX(_xlpm.col)&gt;0)))),"")&lt; VALUE(M424),
"Therapy cannot be entered before admission date",
""
)
))</f>
        <v>#VALUE!</v>
      </c>
      <c r="R424" s="159" t="str">
        <f t="shared" ref="R424" si="1008">IF(AND((OR(E424="",E424="No")),F424="",H424=0,I424=0),"", IF(AND(E424="Yes",NOT(F424="")),"","Eligibility for therapy and therapy days/end date not consistent"))</f>
        <v/>
      </c>
      <c r="S424" s="160">
        <f>'Therapy data entry'!$I$6</f>
        <v>45566</v>
      </c>
      <c r="T424" s="109" t="str">
        <f>IF(OR(H424=0,F424=""),"", IFERROR(MATCH(9.99999999999999E+307, 'Therapy data entry'!I424:CV426, 1) - 1, ""))</f>
        <v/>
      </c>
      <c r="U424" s="159" t="str">
        <f t="shared" ref="U424" si="1009">IF(T424="","",S424+T424)</f>
        <v/>
      </c>
      <c r="V424" s="159" t="str">
        <f t="shared" ref="V424" si="1010">IF(U424="","",IF(U424&gt;F424,"Date therapy given outside therapy timeframe",""))</f>
        <v/>
      </c>
      <c r="W424" s="161"/>
    </row>
    <row r="425" spans="1:23" ht="17.25" hidden="1" thickBot="1" x14ac:dyDescent="0.35">
      <c r="A425" s="227"/>
      <c r="B425" s="151"/>
      <c r="C425" s="230"/>
      <c r="D425" s="145"/>
      <c r="E425" s="145"/>
      <c r="F425" s="146"/>
      <c r="G425" s="147"/>
      <c r="H425" s="181" cm="1">
        <f t="array" ref="H425">SUM(--(_xlfn.BYCOL('Therapy data entry'!I425:CV427, _xlfn.LAMBDA(_xlpm.col, MAX(_xlpm.col) &gt; 0))))</f>
        <v>0</v>
      </c>
      <c r="I425" s="181">
        <f>SUM('Therapy data entry'!I425:CV427)</f>
        <v>0</v>
      </c>
      <c r="J425" s="145"/>
      <c r="K425" s="145"/>
      <c r="L425" s="148"/>
      <c r="M425" s="149"/>
      <c r="N425" s="34"/>
      <c r="O425" s="150"/>
      <c r="P425" s="148"/>
      <c r="Q425" s="107" t="str">
        <f>IF(N425&lt;H425,"Too many therapy days entered",
IF(IFERROR(MAX(_xlfn._xlws.FILTER('Therapy data entry'!$I$6:$CV$6,_xlfn.BYCOL('Therapy data entry'!I425:CV427,_xlfn.LAMBDA(_xlpm.col,MAX(_xlpm.col)&gt;0)))),0)&gt;F425,
"Therapy entered after discharge date",
IF(IFERROR(MIN(_xlfn._xlws.FILTER('Therapy data entry'!$I$6:$CV$6,_xlfn.BYCOL('Therapy data entry'!I425:CV427,_xlfn.LAMBDA(_xlpm.col,MAX(_xlpm.col)&gt;0)))),"")&lt; VALUE(M425),
"Therapy cannot be entered before admission date",
""
)
))</f>
        <v/>
      </c>
      <c r="R425" s="53"/>
      <c r="S425" s="46"/>
      <c r="T425" s="109" t="str">
        <f>IF(OR(H425=0,F425=""),"", IFERROR(MATCH(9.99999999999999E+307, 'Therapy data entry'!I425:CV427, 1) - 1, ""))</f>
        <v/>
      </c>
      <c r="U425" s="53"/>
      <c r="V425" s="53"/>
      <c r="W425" s="163"/>
    </row>
    <row r="426" spans="1:23" ht="17.25" hidden="1" thickBot="1" x14ac:dyDescent="0.35">
      <c r="A426" s="228"/>
      <c r="B426" s="162"/>
      <c r="C426" s="231"/>
      <c r="D426" s="65"/>
      <c r="E426" s="65"/>
      <c r="F426" s="79"/>
      <c r="G426" s="112"/>
      <c r="H426" s="70" cm="1">
        <f t="array" ref="H426">SUM(--(_xlfn.BYCOL('Therapy data entry'!I426:CV428, _xlfn.LAMBDA(_xlpm.col, MAX(_xlpm.col) &gt; 0))))</f>
        <v>0</v>
      </c>
      <c r="I426" s="70">
        <f>SUM('Therapy data entry'!I426:CV428)</f>
        <v>0</v>
      </c>
      <c r="J426" s="65"/>
      <c r="K426" s="65"/>
      <c r="L426" s="67"/>
      <c r="M426" s="66"/>
      <c r="N426" s="58"/>
      <c r="O426" s="70"/>
      <c r="P426" s="67"/>
      <c r="Q426" s="107" t="str">
        <f>IF(N426&lt;H426,"Too many therapy days entered",
IF(IFERROR(MAX(_xlfn._xlws.FILTER('Therapy data entry'!$I$6:$CV$6,_xlfn.BYCOL('Therapy data entry'!I426:CV428,_xlfn.LAMBDA(_xlpm.col,MAX(_xlpm.col)&gt;0)))),0)&gt;F426,
"Therapy entered after discharge date",
IF(IFERROR(MIN(_xlfn._xlws.FILTER('Therapy data entry'!$I$6:$CV$6,_xlfn.BYCOL('Therapy data entry'!I426:CV428,_xlfn.LAMBDA(_xlpm.col,MAX(_xlpm.col)&gt;0)))),"")&lt; VALUE(M426),
"Therapy cannot be entered before admission date",
""
)
))</f>
        <v/>
      </c>
      <c r="R426" s="59"/>
      <c r="S426" s="60"/>
      <c r="T426" s="109" t="str">
        <f>IF(OR(H426=0,F426=""),"", IFERROR(MATCH(9.99999999999999E+307, 'Therapy data entry'!I426:CV428, 1) - 1, ""))</f>
        <v/>
      </c>
      <c r="U426" s="59"/>
      <c r="V426" s="59"/>
      <c r="W426" s="68"/>
    </row>
    <row r="427" spans="1:23" ht="17.25" thickBot="1" x14ac:dyDescent="0.35">
      <c r="A427" s="226" t="str">
        <f>IF(AND('Therapy data entry'!A427="",'Therapy data entry'!D427=""),"",IF(AND(NOT('Therapy data entry'!D427=""),'Therapy data entry'!A427=""),"SSNAP ID not entered",'Therapy data entry'!A427))</f>
        <v/>
      </c>
      <c r="B427" s="98" t="s">
        <v>17</v>
      </c>
      <c r="C427" s="229" t="str">
        <f>IF('Therapy data entry'!D427="","",'Therapy data entry'!D427)</f>
        <v/>
      </c>
      <c r="D427" s="99" t="s">
        <v>51</v>
      </c>
      <c r="E427" s="100" t="str">
        <f>IF('Therapy data entry'!G427="","",'Therapy data entry'!G427)</f>
        <v>No</v>
      </c>
      <c r="F427" s="101" t="str">
        <f>IF((E427="Yes"),'Therapy data entry'!E427,"")</f>
        <v/>
      </c>
      <c r="G427" s="102" t="str">
        <f t="shared" ref="G427" si="1011">IF(V427="","Yes","No")</f>
        <v>Yes</v>
      </c>
      <c r="H427" s="32" cm="1">
        <f t="array" ref="H427">SUM(--(_xlfn.BYCOL('Therapy data entry'!I427:CV429, _xlfn.LAMBDA(_xlpm.col, MAX(_xlpm.col) &gt; 0))))</f>
        <v>0</v>
      </c>
      <c r="I427" s="32">
        <f>SUM('Therapy data entry'!I427:CV429)</f>
        <v>0</v>
      </c>
      <c r="J427" s="99">
        <f>SUM('Therapy data entry'!I428:XFD428)</f>
        <v>0</v>
      </c>
      <c r="K427" s="99">
        <f>SUM('Therapy data entry'!I429:XFD429)</f>
        <v>0</v>
      </c>
      <c r="L427" s="103" t="e">
        <f t="shared" ref="L427" si="1012">IF(AND((E427="Yes"),NOT(F427=""),G427="Yes",Q427="", R427=""),"Yes",IF(AND((E427="No"),F427="",Q427="", R427=""),"Yes","No because "))</f>
        <v>#VALUE!</v>
      </c>
      <c r="M427" s="104" t="e">
        <f t="shared" ref="M427" si="1013">DAY(C427)&amp;"/"&amp;MONTH(C427)&amp;"/"&amp;YEAR(C427)</f>
        <v>#VALUE!</v>
      </c>
      <c r="N427" s="105" t="str">
        <f t="shared" ref="N427" si="1014">IF(F427="","",F427-M427+1)</f>
        <v/>
      </c>
      <c r="O427" s="99" t="e">
        <f t="shared" ref="O427" si="1015">IF(NOT(R427=""),R427,IF(NOT(Q427=""),Q427,IF(NOT(G427="Yes"),"Days therapy received outside therapy timeframe",IF(NOT(OR(E427="Yes",E427="No")),"Data not entered yet",""))))</f>
        <v>#VALUE!</v>
      </c>
      <c r="P427" s="106"/>
      <c r="Q427" s="107" t="e">
        <f>IF(N427&lt;H427,"Too many therapy days entered",
IF(IFERROR(MAX(_xlfn._xlws.FILTER('Therapy data entry'!$I$6:$CV$6,_xlfn.BYCOL('Therapy data entry'!I427:CV429,_xlfn.LAMBDA(_xlpm.col,MAX(_xlpm.col)&gt;0)))),0)&gt;F427,
"Therapy entered after discharge date",
IF(IFERROR(MIN(_xlfn._xlws.FILTER('Therapy data entry'!$I$6:$CV$6,_xlfn.BYCOL('Therapy data entry'!I427:CV429,_xlfn.LAMBDA(_xlpm.col,MAX(_xlpm.col)&gt;0)))),"")&lt; VALUE(M427),
"Therapy cannot be entered before admission date",
""
)
))</f>
        <v>#VALUE!</v>
      </c>
      <c r="R427" s="107" t="str">
        <f t="shared" ref="R427" si="1016">IF(AND((OR(E427="",E427="No")),F427="",H427=0,I427=0),"", IF(AND(E427="Yes",NOT(F427="")),"","Eligibility for therapy and therapy days/end date not consistent"))</f>
        <v/>
      </c>
      <c r="S427" s="108">
        <f>'Therapy data entry'!$I$6</f>
        <v>45566</v>
      </c>
      <c r="T427" s="109" t="str">
        <f>IF(OR(H427=0,F427=""),"", IFERROR(MATCH(9.99999999999999E+307, 'Therapy data entry'!I427:CV429, 1) - 1, ""))</f>
        <v/>
      </c>
      <c r="U427" s="110" t="str">
        <f t="shared" ref="U427" si="1017">IF(T427="","",S427+T427)</f>
        <v/>
      </c>
      <c r="V427" s="107" t="str">
        <f t="shared" ref="V427" si="1018">IF(U427="","",IF(U427&gt;F427,"Date therapy given outside therapy timeframe",""))</f>
        <v/>
      </c>
      <c r="W427" s="111" t="str">
        <f>IF('Therapy data entry'!AK427="","",'Therapy data entry'!AK427)</f>
        <v/>
      </c>
    </row>
    <row r="428" spans="1:23" ht="17.25" hidden="1" thickBot="1" x14ac:dyDescent="0.35">
      <c r="A428" s="227"/>
      <c r="B428" s="31"/>
      <c r="C428" s="230"/>
      <c r="D428" s="32"/>
      <c r="E428" s="71"/>
      <c r="F428" s="45"/>
      <c r="G428" s="74"/>
      <c r="H428" s="32" cm="1">
        <f t="array" ref="H428">SUM(--(_xlfn.BYCOL('Therapy data entry'!I428:CV430, _xlfn.LAMBDA(_xlpm.col, MAX(_xlpm.col) &gt; 0))))</f>
        <v>0</v>
      </c>
      <c r="I428" s="32">
        <f>SUM('Therapy data entry'!I428:CV430)</f>
        <v>0</v>
      </c>
      <c r="J428" s="32"/>
      <c r="K428" s="32"/>
      <c r="L428" s="47"/>
      <c r="M428" s="33"/>
      <c r="N428" s="34"/>
      <c r="O428" s="32"/>
      <c r="P428" s="35"/>
      <c r="Q428" s="107" t="str">
        <f>IF(N428&lt;H428,"Too many therapy days entered",
IF(IFERROR(MAX(_xlfn._xlws.FILTER('Therapy data entry'!$I$6:$CV$6,_xlfn.BYCOL('Therapy data entry'!I428:CV430,_xlfn.LAMBDA(_xlpm.col,MAX(_xlpm.col)&gt;0)))),0)&gt;F428,
"Therapy entered after discharge date",
IF(IFERROR(MIN(_xlfn._xlws.FILTER('Therapy data entry'!$I$6:$CV$6,_xlfn.BYCOL('Therapy data entry'!I428:CV430,_xlfn.LAMBDA(_xlpm.col,MAX(_xlpm.col)&gt;0)))),"")&lt; VALUE(M428),
"Therapy cannot be entered before admission date",
""
)
))</f>
        <v/>
      </c>
      <c r="R428" s="36"/>
      <c r="S428" s="46"/>
      <c r="T428" s="109" t="str">
        <f>IF(OR(H428=0,F428=""),"", IFERROR(MATCH(9.99999999999999E+307, 'Therapy data entry'!I428:CV430, 1) - 1, ""))</f>
        <v/>
      </c>
      <c r="U428" s="37"/>
      <c r="V428" s="36"/>
      <c r="W428" s="55"/>
    </row>
    <row r="429" spans="1:23" ht="17.25" hidden="1" thickBot="1" x14ac:dyDescent="0.35">
      <c r="A429" s="227"/>
      <c r="B429" s="31"/>
      <c r="C429" s="230"/>
      <c r="D429" s="32"/>
      <c r="E429" s="71"/>
      <c r="F429" s="45"/>
      <c r="G429" s="74"/>
      <c r="H429" s="32" cm="1">
        <f t="array" ref="H429">SUM(--(_xlfn.BYCOL('Therapy data entry'!I429:CV431, _xlfn.LAMBDA(_xlpm.col, MAX(_xlpm.col) &gt; 0))))</f>
        <v>0</v>
      </c>
      <c r="I429" s="32">
        <f>SUM('Therapy data entry'!I429:CV431)</f>
        <v>0</v>
      </c>
      <c r="J429" s="32"/>
      <c r="K429" s="32"/>
      <c r="L429" s="47"/>
      <c r="M429" s="33"/>
      <c r="N429" s="34"/>
      <c r="O429" s="32"/>
      <c r="P429" s="35"/>
      <c r="Q429" s="107" t="str">
        <f>IF(N429&lt;H429,"Too many therapy days entered",
IF(IFERROR(MAX(_xlfn._xlws.FILTER('Therapy data entry'!$I$6:$CV$6,_xlfn.BYCOL('Therapy data entry'!I429:CV431,_xlfn.LAMBDA(_xlpm.col,MAX(_xlpm.col)&gt;0)))),0)&gt;F429,
"Therapy entered after discharge date",
IF(IFERROR(MIN(_xlfn._xlws.FILTER('Therapy data entry'!$I$6:$CV$6,_xlfn.BYCOL('Therapy data entry'!I429:CV431,_xlfn.LAMBDA(_xlpm.col,MAX(_xlpm.col)&gt;0)))),"")&lt; VALUE(M429),
"Therapy cannot be entered before admission date",
""
)
))</f>
        <v/>
      </c>
      <c r="R429" s="36"/>
      <c r="S429" s="46"/>
      <c r="T429" s="109" t="str">
        <f>IF(OR(H429=0,F429=""),"", IFERROR(MATCH(9.99999999999999E+307, 'Therapy data entry'!I429:CV431, 1) - 1, ""))</f>
        <v/>
      </c>
      <c r="U429" s="37"/>
      <c r="V429" s="36"/>
      <c r="W429" s="55"/>
    </row>
    <row r="430" spans="1:23" ht="17.25" thickBot="1" x14ac:dyDescent="0.35">
      <c r="A430" s="227"/>
      <c r="B430" s="54" t="str">
        <f>IF('Therapy data entry'!B428="","",'Therapy data entry'!B428)</f>
        <v/>
      </c>
      <c r="C430" s="230"/>
      <c r="D430" s="49" t="s">
        <v>52</v>
      </c>
      <c r="E430" s="72" t="str">
        <f>IF('Therapy data entry'!G430="","",'Therapy data entry'!G430)</f>
        <v>No</v>
      </c>
      <c r="F430" s="77" t="str">
        <f>IF((E430="Yes"),'Therapy data entry'!E427,"")</f>
        <v/>
      </c>
      <c r="G430" s="75" t="str">
        <f t="shared" ref="G430" si="1019">IF(V430="","Yes","No")</f>
        <v>Yes</v>
      </c>
      <c r="H430" s="49" cm="1">
        <f t="array" ref="H430">SUM(--(_xlfn.BYCOL('Therapy data entry'!I430:CV432, _xlfn.LAMBDA(_xlpm.col, MAX(_xlpm.col) &gt; 0))))</f>
        <v>0</v>
      </c>
      <c r="I430" s="49">
        <f>SUM('Therapy data entry'!I430:CV432)</f>
        <v>0</v>
      </c>
      <c r="J430" s="49">
        <f>SUM('Therapy data entry'!I431:XFD431)</f>
        <v>0</v>
      </c>
      <c r="K430" s="49">
        <f>SUM('Therapy data entry'!I432:XFD432)</f>
        <v>0</v>
      </c>
      <c r="L430" s="51" t="e">
        <f t="shared" ref="L430" si="1020">IF(AND((E430="Yes"),NOT(F430=""),G430="Yes",Q430="", R430=""),"Yes",IF(AND((E430="No"),F430="",Q430="", R430=""),"Yes","No because "))</f>
        <v>#VALUE!</v>
      </c>
      <c r="M430" s="33" t="e">
        <f t="shared" ref="M430" si="1021">DAY(C427)&amp;"/"&amp;MONTH(C427)&amp;"/"&amp;YEAR(C427)</f>
        <v>#VALUE!</v>
      </c>
      <c r="N430" s="34" t="str">
        <f t="shared" ref="N430" si="1022">IF(F430="","",F430-M430+1)</f>
        <v/>
      </c>
      <c r="O430" s="49" t="e">
        <f t="shared" ref="O430" si="1023">IF(NOT(R430=""),R430,IF(NOT(Q430=""),Q430,IF(NOT(G430="Yes"),"Days therapy received outside therapy timeframe",IF(NOT(OR(E430="Yes",E430="No")),"Data not entered yet",""))))</f>
        <v>#VALUE!</v>
      </c>
      <c r="P430" s="52"/>
      <c r="Q430" s="107" t="e">
        <f>IF(N430&lt;H430,"Too many therapy days entered",
IF(IFERROR(MAX(_xlfn._xlws.FILTER('Therapy data entry'!$I$6:$CV$6,_xlfn.BYCOL('Therapy data entry'!I430:CV432,_xlfn.LAMBDA(_xlpm.col,MAX(_xlpm.col)&gt;0)))),0)&gt;F430,
"Therapy entered after discharge date",
IF(IFERROR(MIN(_xlfn._xlws.FILTER('Therapy data entry'!$I$6:$CV$6,_xlfn.BYCOL('Therapy data entry'!I430:CV432,_xlfn.LAMBDA(_xlpm.col,MAX(_xlpm.col)&gt;0)))),"")&lt; VALUE(M430),
"Therapy cannot be entered before admission date",
""
)
))</f>
        <v>#VALUE!</v>
      </c>
      <c r="R430" s="53" t="str">
        <f t="shared" ref="R430" si="1024">IF(AND((OR(E430="",E430="No")),F430="",H430=0,I430=0),"", IF(AND(E430="Yes",NOT(F430="")),"","Eligibility for therapy and therapy days/end date not consistent"))</f>
        <v/>
      </c>
      <c r="S430" s="46">
        <f>'Therapy data entry'!$I$6</f>
        <v>45566</v>
      </c>
      <c r="T430" s="109" t="str">
        <f>IF(OR(H430=0,F430=""),"", IFERROR(MATCH(9.99999999999999E+307, 'Therapy data entry'!I430:CV432, 1) - 1, ""))</f>
        <v/>
      </c>
      <c r="U430" s="37" t="str">
        <f t="shared" ref="U430" si="1025">IF(T430="","",S430+T430)</f>
        <v/>
      </c>
      <c r="V430" s="36" t="str">
        <f t="shared" ref="V430" si="1026">IF(U430="","",IF(U430&gt;F430,"Date therapy given outside therapy timeframe",""))</f>
        <v/>
      </c>
      <c r="W430" s="56" t="str">
        <f>IF('Therapy data entry'!AK430="","",'Therapy data entry'!AK430)</f>
        <v/>
      </c>
    </row>
    <row r="431" spans="1:23" ht="17.25" hidden="1" thickBot="1" x14ac:dyDescent="0.35">
      <c r="A431" s="227"/>
      <c r="B431" s="44"/>
      <c r="C431" s="230"/>
      <c r="D431" s="49"/>
      <c r="E431" s="72"/>
      <c r="F431" s="77"/>
      <c r="G431" s="75"/>
      <c r="H431" s="49" cm="1">
        <f t="array" ref="H431">SUM(--(_xlfn.BYCOL('Therapy data entry'!I431:CV433, _xlfn.LAMBDA(_xlpm.col, MAX(_xlpm.col) &gt; 0))))</f>
        <v>0</v>
      </c>
      <c r="I431" s="49">
        <f>SUM('Therapy data entry'!I431:CV433)</f>
        <v>0</v>
      </c>
      <c r="J431" s="49"/>
      <c r="K431" s="49"/>
      <c r="L431" s="51"/>
      <c r="M431" s="50"/>
      <c r="N431" s="34"/>
      <c r="O431" s="49"/>
      <c r="P431" s="52"/>
      <c r="Q431" s="107" t="str">
        <f>IF(N431&lt;H431,"Too many therapy days entered",
IF(IFERROR(MAX(_xlfn._xlws.FILTER('Therapy data entry'!$I$6:$CV$6,_xlfn.BYCOL('Therapy data entry'!I431:CV433,_xlfn.LAMBDA(_xlpm.col,MAX(_xlpm.col)&gt;0)))),0)&gt;F431,
"Therapy entered after discharge date",
IF(IFERROR(MIN(_xlfn._xlws.FILTER('Therapy data entry'!$I$6:$CV$6,_xlfn.BYCOL('Therapy data entry'!I431:CV433,_xlfn.LAMBDA(_xlpm.col,MAX(_xlpm.col)&gt;0)))),"")&lt; VALUE(M431),
"Therapy cannot be entered before admission date",
""
)
))</f>
        <v/>
      </c>
      <c r="R431" s="36"/>
      <c r="S431" s="46"/>
      <c r="T431" s="109" t="str">
        <f>IF(OR(H431=0,F431=""),"", IFERROR(MATCH(9.99999999999999E+307, 'Therapy data entry'!I431:CV433, 1) - 1, ""))</f>
        <v/>
      </c>
      <c r="U431" s="37"/>
      <c r="V431" s="36"/>
      <c r="W431" s="56"/>
    </row>
    <row r="432" spans="1:23" ht="17.25" hidden="1" thickBot="1" x14ac:dyDescent="0.35">
      <c r="A432" s="227"/>
      <c r="B432" s="44"/>
      <c r="C432" s="230"/>
      <c r="D432" s="49"/>
      <c r="E432" s="72"/>
      <c r="F432" s="77"/>
      <c r="G432" s="75"/>
      <c r="H432" s="49" cm="1">
        <f t="array" ref="H432">SUM(--(_xlfn.BYCOL('Therapy data entry'!I432:CV434, _xlfn.LAMBDA(_xlpm.col, MAX(_xlpm.col) &gt; 0))))</f>
        <v>0</v>
      </c>
      <c r="I432" s="49">
        <f>SUM('Therapy data entry'!I432:CV434)</f>
        <v>0</v>
      </c>
      <c r="J432" s="49"/>
      <c r="K432" s="49"/>
      <c r="L432" s="51"/>
      <c r="M432" s="50"/>
      <c r="N432" s="34"/>
      <c r="O432" s="49"/>
      <c r="P432" s="52"/>
      <c r="Q432" s="107" t="str">
        <f>IF(N432&lt;H432,"Too many therapy days entered",
IF(IFERROR(MAX(_xlfn._xlws.FILTER('Therapy data entry'!$I$6:$CV$6,_xlfn.BYCOL('Therapy data entry'!I432:CV434,_xlfn.LAMBDA(_xlpm.col,MAX(_xlpm.col)&gt;0)))),0)&gt;F432,
"Therapy entered after discharge date",
IF(IFERROR(MIN(_xlfn._xlws.FILTER('Therapy data entry'!$I$6:$CV$6,_xlfn.BYCOL('Therapy data entry'!I432:CV434,_xlfn.LAMBDA(_xlpm.col,MAX(_xlpm.col)&gt;0)))),"")&lt; VALUE(M432),
"Therapy cannot be entered before admission date",
""
)
))</f>
        <v/>
      </c>
      <c r="R432" s="36"/>
      <c r="S432" s="46"/>
      <c r="T432" s="109" t="str">
        <f>IF(OR(H432=0,F432=""),"", IFERROR(MATCH(9.99999999999999E+307, 'Therapy data entry'!I432:CV434, 1) - 1, ""))</f>
        <v/>
      </c>
      <c r="U432" s="37"/>
      <c r="V432" s="36"/>
      <c r="W432" s="56"/>
    </row>
    <row r="433" spans="1:23" ht="17.25" thickBot="1" x14ac:dyDescent="0.35">
      <c r="A433" s="227"/>
      <c r="B433" s="31" t="s">
        <v>21</v>
      </c>
      <c r="C433" s="230"/>
      <c r="D433" s="38" t="s">
        <v>53</v>
      </c>
      <c r="E433" s="73" t="str">
        <f>IF('Therapy data entry'!G433="","",'Therapy data entry'!G433)</f>
        <v>No</v>
      </c>
      <c r="F433" s="78" t="str">
        <f>IF((E433="Yes"),'Therapy data entry'!E427,"")</f>
        <v/>
      </c>
      <c r="G433" s="76" t="str">
        <f t="shared" ref="G433" si="1027">IF(V433="","Yes","No")</f>
        <v>Yes</v>
      </c>
      <c r="H433" s="38" cm="1">
        <f t="array" ref="H433">SUM(--(_xlfn.BYCOL('Therapy data entry'!I433:CV435, _xlfn.LAMBDA(_xlpm.col, MAX(_xlpm.col) &gt; 0))))</f>
        <v>0</v>
      </c>
      <c r="I433" s="38">
        <f>SUM('Therapy data entry'!I433:CV435)</f>
        <v>0</v>
      </c>
      <c r="J433" s="38">
        <f>SUM('Therapy data entry'!I434:XFD434)</f>
        <v>0</v>
      </c>
      <c r="K433" s="38">
        <f>SUM('Therapy data entry'!I435:XFD435)</f>
        <v>0</v>
      </c>
      <c r="L433" s="69" t="e">
        <f t="shared" ref="L433" si="1028">IF(AND((E433="Yes"),NOT(F433=""),G433="Yes",Q433="", R433=""),"Yes",IF(AND((E433="No"),F433="",Q433="", R433=""),"Yes","No because "))</f>
        <v>#VALUE!</v>
      </c>
      <c r="M433" s="33" t="e">
        <f t="shared" ref="M433" si="1029">DAY(C427)&amp;"/"&amp;MONTH(C427)&amp;"/"&amp;YEAR(C427)</f>
        <v>#VALUE!</v>
      </c>
      <c r="N433" s="34" t="str">
        <f t="shared" ref="N433" si="1030">IF(F433="","",F433-M433+1)</f>
        <v/>
      </c>
      <c r="O433" s="38" t="e">
        <f t="shared" ref="O433" si="1031">IF(NOT(R433=""),R433,IF(NOT(Q433=""),Q433,IF(NOT(G433="Yes"),"Days therapy received outside therapy timeframe",IF(NOT(OR(E433="Yes",E433="No")),"Data not entered yet",""))))</f>
        <v>#VALUE!</v>
      </c>
      <c r="P433" s="39"/>
      <c r="Q433" s="107" t="e">
        <f>IF(N433&lt;H433,"Too many therapy days entered",
IF(IFERROR(MAX(_xlfn._xlws.FILTER('Therapy data entry'!$I$6:$CV$6,_xlfn.BYCOL('Therapy data entry'!I433:CV435,_xlfn.LAMBDA(_xlpm.col,MAX(_xlpm.col)&gt;0)))),0)&gt;F433,
"Therapy entered after discharge date",
IF(IFERROR(MIN(_xlfn._xlws.FILTER('Therapy data entry'!$I$6:$CV$6,_xlfn.BYCOL('Therapy data entry'!I433:CV435,_xlfn.LAMBDA(_xlpm.col,MAX(_xlpm.col)&gt;0)))),"")&lt; VALUE(M433),
"Therapy cannot be entered before admission date",
""
)
))</f>
        <v>#VALUE!</v>
      </c>
      <c r="R433" s="36" t="str">
        <f t="shared" ref="R433" si="1032">IF(AND((OR(E433="",E433="No")),F433="",H433=0,I433=0),"", IF(AND(E433="Yes",NOT(F433="")),"","Eligibility for therapy and therapy days/end date not consistent"))</f>
        <v/>
      </c>
      <c r="S433" s="46">
        <f>'Therapy data entry'!$I$6</f>
        <v>45566</v>
      </c>
      <c r="T433" s="109" t="str">
        <f>IF(OR(H433=0,F433=""),"", IFERROR(MATCH(9.99999999999999E+307, 'Therapy data entry'!I433:CV435, 1) - 1, ""))</f>
        <v/>
      </c>
      <c r="U433" s="37" t="str">
        <f t="shared" ref="U433" si="1033">IF(T433="","",S433+T433)</f>
        <v/>
      </c>
      <c r="V433" s="36" t="str">
        <f t="shared" ref="V433" si="1034">IF(U433="","",IF(U433&gt;F433,"Date therapy given outside therapy timeframe",""))</f>
        <v/>
      </c>
      <c r="W433" s="57" t="str">
        <f>IF('Therapy data entry'!AK433="","",'Therapy data entry'!AK433)</f>
        <v/>
      </c>
    </row>
    <row r="434" spans="1:23" ht="17.25" hidden="1" thickBot="1" x14ac:dyDescent="0.35">
      <c r="A434" s="227"/>
      <c r="B434" s="31"/>
      <c r="C434" s="230"/>
      <c r="D434" s="38"/>
      <c r="E434" s="73"/>
      <c r="F434" s="78"/>
      <c r="G434" s="76"/>
      <c r="H434" s="38" cm="1">
        <f t="array" ref="H434">SUM(--(_xlfn.BYCOL('Therapy data entry'!I434:CV436, _xlfn.LAMBDA(_xlpm.col, MAX(_xlpm.col) &gt; 0))))</f>
        <v>0</v>
      </c>
      <c r="I434" s="38">
        <f>SUM('Therapy data entry'!I434:CV436)</f>
        <v>0</v>
      </c>
      <c r="J434" s="38"/>
      <c r="K434" s="38"/>
      <c r="L434" s="69"/>
      <c r="M434" s="33"/>
      <c r="N434" s="34"/>
      <c r="O434" s="38"/>
      <c r="P434" s="39"/>
      <c r="Q434" s="107" t="str">
        <f>IF(N434&lt;H434,"Too many therapy days entered",
IF(IFERROR(MAX(_xlfn._xlws.FILTER('Therapy data entry'!$I$6:$CV$6,_xlfn.BYCOL('Therapy data entry'!I434:CV436,_xlfn.LAMBDA(_xlpm.col,MAX(_xlpm.col)&gt;0)))),0)&gt;F434,
"Therapy entered after discharge date",
IF(IFERROR(MIN(_xlfn._xlws.FILTER('Therapy data entry'!$I$6:$CV$6,_xlfn.BYCOL('Therapy data entry'!I434:CV436,_xlfn.LAMBDA(_xlpm.col,MAX(_xlpm.col)&gt;0)))),"")&lt; VALUE(M434),
"Therapy cannot be entered before admission date",
""
)
))</f>
        <v/>
      </c>
      <c r="R434" s="36"/>
      <c r="S434" s="46"/>
      <c r="T434" s="109" t="str">
        <f>IF(OR(H434=0,F434=""),"", IFERROR(MATCH(9.99999999999999E+307, 'Therapy data entry'!I434:CV436, 1) - 1, ""))</f>
        <v/>
      </c>
      <c r="U434" s="37"/>
      <c r="V434" s="36"/>
      <c r="W434" s="57"/>
    </row>
    <row r="435" spans="1:23" ht="17.25" hidden="1" thickBot="1" x14ac:dyDescent="0.35">
      <c r="A435" s="227"/>
      <c r="B435" s="31"/>
      <c r="C435" s="230"/>
      <c r="D435" s="38"/>
      <c r="E435" s="73"/>
      <c r="F435" s="78"/>
      <c r="G435" s="76"/>
      <c r="H435" s="38" cm="1">
        <f t="array" ref="H435">SUM(--(_xlfn.BYCOL('Therapy data entry'!I435:CV437, _xlfn.LAMBDA(_xlpm.col, MAX(_xlpm.col) &gt; 0))))</f>
        <v>0</v>
      </c>
      <c r="I435" s="38">
        <f>SUM('Therapy data entry'!I435:CV437)</f>
        <v>0</v>
      </c>
      <c r="J435" s="38"/>
      <c r="K435" s="38"/>
      <c r="L435" s="69"/>
      <c r="M435" s="33"/>
      <c r="N435" s="34"/>
      <c r="O435" s="38"/>
      <c r="P435" s="39"/>
      <c r="Q435" s="107" t="str">
        <f>IF(N435&lt;H435,"Too many therapy days entered",
IF(IFERROR(MAX(_xlfn._xlws.FILTER('Therapy data entry'!$I$6:$CV$6,_xlfn.BYCOL('Therapy data entry'!I435:CV437,_xlfn.LAMBDA(_xlpm.col,MAX(_xlpm.col)&gt;0)))),0)&gt;F435,
"Therapy entered after discharge date",
IF(IFERROR(MIN(_xlfn._xlws.FILTER('Therapy data entry'!$I$6:$CV$6,_xlfn.BYCOL('Therapy data entry'!I435:CV437,_xlfn.LAMBDA(_xlpm.col,MAX(_xlpm.col)&gt;0)))),"")&lt; VALUE(M435),
"Therapy cannot be entered before admission date",
""
)
))</f>
        <v/>
      </c>
      <c r="R435" s="36"/>
      <c r="S435" s="46"/>
      <c r="T435" s="109" t="str">
        <f>IF(OR(H435=0,F435=""),"", IFERROR(MATCH(9.99999999999999E+307, 'Therapy data entry'!I435:CV437, 1) - 1, ""))</f>
        <v/>
      </c>
      <c r="U435" s="37"/>
      <c r="V435" s="36"/>
      <c r="W435" s="57"/>
    </row>
    <row r="436" spans="1:23" ht="17.25" thickBot="1" x14ac:dyDescent="0.35">
      <c r="A436" s="227"/>
      <c r="B436" s="135" t="str">
        <f>IF('Therapy data entry'!B430="","",'Therapy data entry'!B430)</f>
        <v/>
      </c>
      <c r="C436" s="230"/>
      <c r="D436" s="152" t="s">
        <v>54</v>
      </c>
      <c r="E436" s="152" t="str">
        <f>IF('Therapy data entry'!G436="","",'Therapy data entry'!G436)</f>
        <v>No</v>
      </c>
      <c r="F436" s="153" t="str">
        <f>IF((E436="Yes"),'Therapy data entry'!E427,"")</f>
        <v/>
      </c>
      <c r="G436" s="154" t="str">
        <f t="shared" ref="G436" si="1035">IF(V436="","Yes","No")</f>
        <v>Yes</v>
      </c>
      <c r="H436" s="70" cm="1">
        <f t="array" ref="H436">SUM(--(_xlfn.BYCOL('Therapy data entry'!I436:CV438, _xlfn.LAMBDA(_xlpm.col, MAX(_xlpm.col) &gt; 0))))</f>
        <v>0</v>
      </c>
      <c r="I436" s="70">
        <f>SUM('Therapy data entry'!I436:CV438)</f>
        <v>0</v>
      </c>
      <c r="J436" s="152">
        <f>SUM('Therapy data entry'!I437:XFD437)</f>
        <v>0</v>
      </c>
      <c r="K436" s="152">
        <f>SUM('Therapy data entry'!I438:XFD438)</f>
        <v>0</v>
      </c>
      <c r="L436" s="155" t="e">
        <f t="shared" ref="L436" si="1036">IF(AND((E436="Yes"),NOT(F436=""),G436="Yes",Q436="", R436=""),"Yes",IF(AND((E436="No"),F436="",Q436="", R436=""),"Yes","No because "))</f>
        <v>#VALUE!</v>
      </c>
      <c r="M436" s="156" t="e">
        <f t="shared" ref="M436" si="1037">DAY(C427)&amp;"/"&amp;MONTH(C427)&amp;"/"&amp;YEAR(C427)</f>
        <v>#VALUE!</v>
      </c>
      <c r="N436" s="157" t="str">
        <f t="shared" ref="N436" si="1038">IF(F436="","",F436-M436+1)</f>
        <v/>
      </c>
      <c r="O436" s="158" t="e">
        <f t="shared" ref="O436" si="1039">IF(NOT(R436=""),R436,IF(NOT(Q436=""),Q436,IF(NOT(G436="Yes"),"Days therapy received outside therapy timeframe",IF(NOT(OR(E436="Yes",E436="No")),"Data not entered yet",""))))</f>
        <v>#VALUE!</v>
      </c>
      <c r="P436" s="164"/>
      <c r="Q436" s="107" t="e">
        <f>IF(N436&lt;H436,"Too many therapy days entered",
IF(IFERROR(MAX(_xlfn._xlws.FILTER('Therapy data entry'!$I$6:$CV$6,_xlfn.BYCOL('Therapy data entry'!I436:CV438,_xlfn.LAMBDA(_xlpm.col,MAX(_xlpm.col)&gt;0)))),0)&gt;F436,
"Therapy entered after discharge date",
IF(IFERROR(MIN(_xlfn._xlws.FILTER('Therapy data entry'!$I$6:$CV$6,_xlfn.BYCOL('Therapy data entry'!I436:CV438,_xlfn.LAMBDA(_xlpm.col,MAX(_xlpm.col)&gt;0)))),"")&lt; VALUE(M436),
"Therapy cannot be entered before admission date",
""
)
))</f>
        <v>#VALUE!</v>
      </c>
      <c r="R436" s="159" t="str">
        <f t="shared" ref="R436" si="1040">IF(AND((OR(E436="",E436="No")),F436="",H436=0,I436=0),"", IF(AND(E436="Yes",NOT(F436="")),"","Eligibility for therapy and therapy days/end date not consistent"))</f>
        <v/>
      </c>
      <c r="S436" s="160">
        <f>'Therapy data entry'!$I$6</f>
        <v>45566</v>
      </c>
      <c r="T436" s="109" t="str">
        <f>IF(OR(H436=0,F436=""),"", IFERROR(MATCH(9.99999999999999E+307, 'Therapy data entry'!I436:CV438, 1) - 1, ""))</f>
        <v/>
      </c>
      <c r="U436" s="159" t="str">
        <f t="shared" ref="U436" si="1041">IF(T436="","",S436+T436)</f>
        <v/>
      </c>
      <c r="V436" s="159" t="str">
        <f t="shared" ref="V436" si="1042">IF(U436="","",IF(U436&gt;F436,"Date therapy given outside therapy timeframe",""))</f>
        <v/>
      </c>
      <c r="W436" s="161"/>
    </row>
    <row r="437" spans="1:23" ht="17.25" hidden="1" thickBot="1" x14ac:dyDescent="0.35">
      <c r="A437" s="227"/>
      <c r="B437" s="151"/>
      <c r="C437" s="230"/>
      <c r="D437" s="145"/>
      <c r="E437" s="145"/>
      <c r="F437" s="146"/>
      <c r="G437" s="147"/>
      <c r="H437" s="181" cm="1">
        <f t="array" ref="H437">SUM(--(_xlfn.BYCOL('Therapy data entry'!I437:CV439, _xlfn.LAMBDA(_xlpm.col, MAX(_xlpm.col) &gt; 0))))</f>
        <v>0</v>
      </c>
      <c r="I437" s="181">
        <f>SUM('Therapy data entry'!I437:CV439)</f>
        <v>0</v>
      </c>
      <c r="J437" s="145"/>
      <c r="K437" s="145"/>
      <c r="L437" s="148"/>
      <c r="M437" s="149"/>
      <c r="N437" s="34"/>
      <c r="O437" s="150"/>
      <c r="P437" s="148"/>
      <c r="Q437" s="107" t="str">
        <f>IF(N437&lt;H437,"Too many therapy days entered",
IF(IFERROR(MAX(_xlfn._xlws.FILTER('Therapy data entry'!$I$6:$CV$6,_xlfn.BYCOL('Therapy data entry'!I437:CV439,_xlfn.LAMBDA(_xlpm.col,MAX(_xlpm.col)&gt;0)))),0)&gt;F437,
"Therapy entered after discharge date",
IF(IFERROR(MIN(_xlfn._xlws.FILTER('Therapy data entry'!$I$6:$CV$6,_xlfn.BYCOL('Therapy data entry'!I437:CV439,_xlfn.LAMBDA(_xlpm.col,MAX(_xlpm.col)&gt;0)))),"")&lt; VALUE(M437),
"Therapy cannot be entered before admission date",
""
)
))</f>
        <v/>
      </c>
      <c r="R437" s="53"/>
      <c r="S437" s="46"/>
      <c r="T437" s="109" t="str">
        <f>IF(OR(H437=0,F437=""),"", IFERROR(MATCH(9.99999999999999E+307, 'Therapy data entry'!I437:CV439, 1) - 1, ""))</f>
        <v/>
      </c>
      <c r="U437" s="53"/>
      <c r="V437" s="53"/>
      <c r="W437" s="163"/>
    </row>
    <row r="438" spans="1:23" ht="17.25" hidden="1" thickBot="1" x14ac:dyDescent="0.35">
      <c r="A438" s="228"/>
      <c r="B438" s="162"/>
      <c r="C438" s="231"/>
      <c r="D438" s="65"/>
      <c r="E438" s="65"/>
      <c r="F438" s="79"/>
      <c r="G438" s="112"/>
      <c r="H438" s="70" cm="1">
        <f t="array" ref="H438">SUM(--(_xlfn.BYCOL('Therapy data entry'!I438:CV440, _xlfn.LAMBDA(_xlpm.col, MAX(_xlpm.col) &gt; 0))))</f>
        <v>0</v>
      </c>
      <c r="I438" s="70">
        <f>SUM('Therapy data entry'!I438:CV440)</f>
        <v>0</v>
      </c>
      <c r="J438" s="65"/>
      <c r="K438" s="65"/>
      <c r="L438" s="67"/>
      <c r="M438" s="66"/>
      <c r="N438" s="58"/>
      <c r="O438" s="70"/>
      <c r="P438" s="67"/>
      <c r="Q438" s="107" t="str">
        <f>IF(N438&lt;H438,"Too many therapy days entered",
IF(IFERROR(MAX(_xlfn._xlws.FILTER('Therapy data entry'!$I$6:$CV$6,_xlfn.BYCOL('Therapy data entry'!I438:CV440,_xlfn.LAMBDA(_xlpm.col,MAX(_xlpm.col)&gt;0)))),0)&gt;F438,
"Therapy entered after discharge date",
IF(IFERROR(MIN(_xlfn._xlws.FILTER('Therapy data entry'!$I$6:$CV$6,_xlfn.BYCOL('Therapy data entry'!I438:CV440,_xlfn.LAMBDA(_xlpm.col,MAX(_xlpm.col)&gt;0)))),"")&lt; VALUE(M438),
"Therapy cannot be entered before admission date",
""
)
))</f>
        <v/>
      </c>
      <c r="R438" s="59"/>
      <c r="S438" s="60"/>
      <c r="T438" s="109" t="str">
        <f>IF(OR(H438=0,F438=""),"", IFERROR(MATCH(9.99999999999999E+307, 'Therapy data entry'!I438:CV440, 1) - 1, ""))</f>
        <v/>
      </c>
      <c r="U438" s="59"/>
      <c r="V438" s="59"/>
      <c r="W438" s="68"/>
    </row>
    <row r="439" spans="1:23" ht="17.25" thickBot="1" x14ac:dyDescent="0.35">
      <c r="A439" s="226" t="str">
        <f>IF(AND('Therapy data entry'!A439="",'Therapy data entry'!D439=""),"",IF(AND(NOT('Therapy data entry'!D439=""),'Therapy data entry'!A439=""),"SSNAP ID not entered",'Therapy data entry'!A439))</f>
        <v/>
      </c>
      <c r="B439" s="98" t="s">
        <v>17</v>
      </c>
      <c r="C439" s="229" t="str">
        <f>IF('Therapy data entry'!D439="","",'Therapy data entry'!D439)</f>
        <v/>
      </c>
      <c r="D439" s="99" t="s">
        <v>51</v>
      </c>
      <c r="E439" s="100" t="str">
        <f>IF('Therapy data entry'!G439="","",'Therapy data entry'!G439)</f>
        <v>No</v>
      </c>
      <c r="F439" s="101" t="str">
        <f>IF((E439="Yes"),'Therapy data entry'!E439,"")</f>
        <v/>
      </c>
      <c r="G439" s="102" t="str">
        <f t="shared" ref="G439" si="1043">IF(V439="","Yes","No")</f>
        <v>Yes</v>
      </c>
      <c r="H439" s="32" cm="1">
        <f t="array" ref="H439">SUM(--(_xlfn.BYCOL('Therapy data entry'!I439:CV441, _xlfn.LAMBDA(_xlpm.col, MAX(_xlpm.col) &gt; 0))))</f>
        <v>0</v>
      </c>
      <c r="I439" s="32">
        <f>SUM('Therapy data entry'!I439:CV441)</f>
        <v>0</v>
      </c>
      <c r="J439" s="99">
        <f>SUM('Therapy data entry'!I440:XFD440)</f>
        <v>0</v>
      </c>
      <c r="K439" s="99">
        <f>SUM('Therapy data entry'!I441:XFD441)</f>
        <v>0</v>
      </c>
      <c r="L439" s="103" t="e">
        <f t="shared" ref="L439" si="1044">IF(AND((E439="Yes"),NOT(F439=""),G439="Yes",Q439="", R439=""),"Yes",IF(AND((E439="No"),F439="",Q439="", R439=""),"Yes","No because "))</f>
        <v>#VALUE!</v>
      </c>
      <c r="M439" s="104" t="e">
        <f t="shared" ref="M439" si="1045">DAY(C439)&amp;"/"&amp;MONTH(C439)&amp;"/"&amp;YEAR(C439)</f>
        <v>#VALUE!</v>
      </c>
      <c r="N439" s="105" t="str">
        <f t="shared" ref="N439" si="1046">IF(F439="","",F439-M439+1)</f>
        <v/>
      </c>
      <c r="O439" s="99" t="e">
        <f t="shared" ref="O439" si="1047">IF(NOT(R439=""),R439,IF(NOT(Q439=""),Q439,IF(NOT(G439="Yes"),"Days therapy received outside therapy timeframe",IF(NOT(OR(E439="Yes",E439="No")),"Data not entered yet",""))))</f>
        <v>#VALUE!</v>
      </c>
      <c r="P439" s="106"/>
      <c r="Q439" s="107" t="e">
        <f>IF(N439&lt;H439,"Too many therapy days entered",
IF(IFERROR(MAX(_xlfn._xlws.FILTER('Therapy data entry'!$I$6:$CV$6,_xlfn.BYCOL('Therapy data entry'!I439:CV441,_xlfn.LAMBDA(_xlpm.col,MAX(_xlpm.col)&gt;0)))),0)&gt;F439,
"Therapy entered after discharge date",
IF(IFERROR(MIN(_xlfn._xlws.FILTER('Therapy data entry'!$I$6:$CV$6,_xlfn.BYCOL('Therapy data entry'!I439:CV441,_xlfn.LAMBDA(_xlpm.col,MAX(_xlpm.col)&gt;0)))),"")&lt; VALUE(M439),
"Therapy cannot be entered before admission date",
""
)
))</f>
        <v>#VALUE!</v>
      </c>
      <c r="R439" s="107" t="str">
        <f t="shared" ref="R439" si="1048">IF(AND((OR(E439="",E439="No")),F439="",H439=0,I439=0),"", IF(AND(E439="Yes",NOT(F439="")),"","Eligibility for therapy and therapy days/end date not consistent"))</f>
        <v/>
      </c>
      <c r="S439" s="108">
        <f>'Therapy data entry'!$I$6</f>
        <v>45566</v>
      </c>
      <c r="T439" s="109" t="str">
        <f>IF(OR(H439=0,F439=""),"", IFERROR(MATCH(9.99999999999999E+307, 'Therapy data entry'!I439:CV441, 1) - 1, ""))</f>
        <v/>
      </c>
      <c r="U439" s="110" t="str">
        <f t="shared" ref="U439" si="1049">IF(T439="","",S439+T439)</f>
        <v/>
      </c>
      <c r="V439" s="107" t="str">
        <f t="shared" ref="V439" si="1050">IF(U439="","",IF(U439&gt;F439,"Date therapy given outside therapy timeframe",""))</f>
        <v/>
      </c>
      <c r="W439" s="111" t="str">
        <f>IF('Therapy data entry'!AK439="","",'Therapy data entry'!AK439)</f>
        <v/>
      </c>
    </row>
    <row r="440" spans="1:23" ht="17.25" hidden="1" thickBot="1" x14ac:dyDescent="0.35">
      <c r="A440" s="227"/>
      <c r="B440" s="31"/>
      <c r="C440" s="230"/>
      <c r="D440" s="32"/>
      <c r="E440" s="71"/>
      <c r="F440" s="45"/>
      <c r="G440" s="74"/>
      <c r="H440" s="32" cm="1">
        <f t="array" ref="H440">SUM(--(_xlfn.BYCOL('Therapy data entry'!I440:CV442, _xlfn.LAMBDA(_xlpm.col, MAX(_xlpm.col) &gt; 0))))</f>
        <v>0</v>
      </c>
      <c r="I440" s="32">
        <f>SUM('Therapy data entry'!I440:CV442)</f>
        <v>0</v>
      </c>
      <c r="J440" s="32"/>
      <c r="K440" s="32"/>
      <c r="L440" s="47"/>
      <c r="M440" s="33"/>
      <c r="N440" s="34"/>
      <c r="O440" s="32"/>
      <c r="P440" s="35"/>
      <c r="Q440" s="107" t="str">
        <f>IF(N440&lt;H440,"Too many therapy days entered",
IF(IFERROR(MAX(_xlfn._xlws.FILTER('Therapy data entry'!$I$6:$CV$6,_xlfn.BYCOL('Therapy data entry'!I440:CV442,_xlfn.LAMBDA(_xlpm.col,MAX(_xlpm.col)&gt;0)))),0)&gt;F440,
"Therapy entered after discharge date",
IF(IFERROR(MIN(_xlfn._xlws.FILTER('Therapy data entry'!$I$6:$CV$6,_xlfn.BYCOL('Therapy data entry'!I440:CV442,_xlfn.LAMBDA(_xlpm.col,MAX(_xlpm.col)&gt;0)))),"")&lt; VALUE(M440),
"Therapy cannot be entered before admission date",
""
)
))</f>
        <v/>
      </c>
      <c r="R440" s="36"/>
      <c r="S440" s="46"/>
      <c r="T440" s="109" t="str">
        <f>IF(OR(H440=0,F440=""),"", IFERROR(MATCH(9.99999999999999E+307, 'Therapy data entry'!I440:CV442, 1) - 1, ""))</f>
        <v/>
      </c>
      <c r="U440" s="37"/>
      <c r="V440" s="36"/>
      <c r="W440" s="55"/>
    </row>
    <row r="441" spans="1:23" ht="17.25" hidden="1" thickBot="1" x14ac:dyDescent="0.35">
      <c r="A441" s="227"/>
      <c r="B441" s="31"/>
      <c r="C441" s="230"/>
      <c r="D441" s="32"/>
      <c r="E441" s="71"/>
      <c r="F441" s="45"/>
      <c r="G441" s="74"/>
      <c r="H441" s="32" cm="1">
        <f t="array" ref="H441">SUM(--(_xlfn.BYCOL('Therapy data entry'!I441:CV443, _xlfn.LAMBDA(_xlpm.col, MAX(_xlpm.col) &gt; 0))))</f>
        <v>0</v>
      </c>
      <c r="I441" s="32">
        <f>SUM('Therapy data entry'!I441:CV443)</f>
        <v>0</v>
      </c>
      <c r="J441" s="32"/>
      <c r="K441" s="32"/>
      <c r="L441" s="47"/>
      <c r="M441" s="33"/>
      <c r="N441" s="34"/>
      <c r="O441" s="32"/>
      <c r="P441" s="35"/>
      <c r="Q441" s="107" t="str">
        <f>IF(N441&lt;H441,"Too many therapy days entered",
IF(IFERROR(MAX(_xlfn._xlws.FILTER('Therapy data entry'!$I$6:$CV$6,_xlfn.BYCOL('Therapy data entry'!I441:CV443,_xlfn.LAMBDA(_xlpm.col,MAX(_xlpm.col)&gt;0)))),0)&gt;F441,
"Therapy entered after discharge date",
IF(IFERROR(MIN(_xlfn._xlws.FILTER('Therapy data entry'!$I$6:$CV$6,_xlfn.BYCOL('Therapy data entry'!I441:CV443,_xlfn.LAMBDA(_xlpm.col,MAX(_xlpm.col)&gt;0)))),"")&lt; VALUE(M441),
"Therapy cannot be entered before admission date",
""
)
))</f>
        <v/>
      </c>
      <c r="R441" s="36"/>
      <c r="S441" s="46"/>
      <c r="T441" s="109" t="str">
        <f>IF(OR(H441=0,F441=""),"", IFERROR(MATCH(9.99999999999999E+307, 'Therapy data entry'!I441:CV443, 1) - 1, ""))</f>
        <v/>
      </c>
      <c r="U441" s="37"/>
      <c r="V441" s="36"/>
      <c r="W441" s="55"/>
    </row>
    <row r="442" spans="1:23" ht="17.25" thickBot="1" x14ac:dyDescent="0.35">
      <c r="A442" s="227"/>
      <c r="B442" s="54" t="str">
        <f>IF('Therapy data entry'!B440="","",'Therapy data entry'!B440)</f>
        <v/>
      </c>
      <c r="C442" s="230"/>
      <c r="D442" s="49" t="s">
        <v>52</v>
      </c>
      <c r="E442" s="72" t="str">
        <f>IF('Therapy data entry'!G442="","",'Therapy data entry'!G442)</f>
        <v>No</v>
      </c>
      <c r="F442" s="77" t="str">
        <f>IF((E442="Yes"),'Therapy data entry'!E439,"")</f>
        <v/>
      </c>
      <c r="G442" s="75" t="str">
        <f t="shared" ref="G442" si="1051">IF(V442="","Yes","No")</f>
        <v>Yes</v>
      </c>
      <c r="H442" s="49" cm="1">
        <f t="array" ref="H442">SUM(--(_xlfn.BYCOL('Therapy data entry'!I442:CV444, _xlfn.LAMBDA(_xlpm.col, MAX(_xlpm.col) &gt; 0))))</f>
        <v>0</v>
      </c>
      <c r="I442" s="49">
        <f>SUM('Therapy data entry'!I442:CV444)</f>
        <v>0</v>
      </c>
      <c r="J442" s="49">
        <f>SUM('Therapy data entry'!I443:XFD443)</f>
        <v>0</v>
      </c>
      <c r="K442" s="49">
        <f>SUM('Therapy data entry'!I444:XFD444)</f>
        <v>0</v>
      </c>
      <c r="L442" s="51" t="e">
        <f t="shared" ref="L442" si="1052">IF(AND((E442="Yes"),NOT(F442=""),G442="Yes",Q442="", R442=""),"Yes",IF(AND((E442="No"),F442="",Q442="", R442=""),"Yes","No because "))</f>
        <v>#VALUE!</v>
      </c>
      <c r="M442" s="33" t="e">
        <f t="shared" ref="M442" si="1053">DAY(C439)&amp;"/"&amp;MONTH(C439)&amp;"/"&amp;YEAR(C439)</f>
        <v>#VALUE!</v>
      </c>
      <c r="N442" s="34" t="str">
        <f t="shared" ref="N442" si="1054">IF(F442="","",F442-M442+1)</f>
        <v/>
      </c>
      <c r="O442" s="49" t="e">
        <f t="shared" ref="O442" si="1055">IF(NOT(R442=""),R442,IF(NOT(Q442=""),Q442,IF(NOT(G442="Yes"),"Days therapy received outside therapy timeframe",IF(NOT(OR(E442="Yes",E442="No")),"Data not entered yet",""))))</f>
        <v>#VALUE!</v>
      </c>
      <c r="P442" s="52"/>
      <c r="Q442" s="107" t="e">
        <f>IF(N442&lt;H442,"Too many therapy days entered",
IF(IFERROR(MAX(_xlfn._xlws.FILTER('Therapy data entry'!$I$6:$CV$6,_xlfn.BYCOL('Therapy data entry'!I442:CV444,_xlfn.LAMBDA(_xlpm.col,MAX(_xlpm.col)&gt;0)))),0)&gt;F442,
"Therapy entered after discharge date",
IF(IFERROR(MIN(_xlfn._xlws.FILTER('Therapy data entry'!$I$6:$CV$6,_xlfn.BYCOL('Therapy data entry'!I442:CV444,_xlfn.LAMBDA(_xlpm.col,MAX(_xlpm.col)&gt;0)))),"")&lt; VALUE(M442),
"Therapy cannot be entered before admission date",
""
)
))</f>
        <v>#VALUE!</v>
      </c>
      <c r="R442" s="53" t="str">
        <f t="shared" ref="R442" si="1056">IF(AND((OR(E442="",E442="No")),F442="",H442=0,I442=0),"", IF(AND(E442="Yes",NOT(F442="")),"","Eligibility for therapy and therapy days/end date not consistent"))</f>
        <v/>
      </c>
      <c r="S442" s="46">
        <f>'Therapy data entry'!$I$6</f>
        <v>45566</v>
      </c>
      <c r="T442" s="109" t="str">
        <f>IF(OR(H442=0,F442=""),"", IFERROR(MATCH(9.99999999999999E+307, 'Therapy data entry'!I442:CV444, 1) - 1, ""))</f>
        <v/>
      </c>
      <c r="U442" s="37" t="str">
        <f t="shared" ref="U442" si="1057">IF(T442="","",S442+T442)</f>
        <v/>
      </c>
      <c r="V442" s="36" t="str">
        <f t="shared" ref="V442" si="1058">IF(U442="","",IF(U442&gt;F442,"Date therapy given outside therapy timeframe",""))</f>
        <v/>
      </c>
      <c r="W442" s="56" t="str">
        <f>IF('Therapy data entry'!AK442="","",'Therapy data entry'!AK442)</f>
        <v/>
      </c>
    </row>
    <row r="443" spans="1:23" ht="17.25" hidden="1" thickBot="1" x14ac:dyDescent="0.35">
      <c r="A443" s="227"/>
      <c r="B443" s="44"/>
      <c r="C443" s="230"/>
      <c r="D443" s="49"/>
      <c r="E443" s="72"/>
      <c r="F443" s="77"/>
      <c r="G443" s="75"/>
      <c r="H443" s="49" cm="1">
        <f t="array" ref="H443">SUM(--(_xlfn.BYCOL('Therapy data entry'!I443:CV445, _xlfn.LAMBDA(_xlpm.col, MAX(_xlpm.col) &gt; 0))))</f>
        <v>0</v>
      </c>
      <c r="I443" s="49">
        <f>SUM('Therapy data entry'!I443:CV445)</f>
        <v>0</v>
      </c>
      <c r="J443" s="49"/>
      <c r="K443" s="49"/>
      <c r="L443" s="51"/>
      <c r="M443" s="50"/>
      <c r="N443" s="34"/>
      <c r="O443" s="49"/>
      <c r="P443" s="52"/>
      <c r="Q443" s="107" t="str">
        <f>IF(N443&lt;H443,"Too many therapy days entered",
IF(IFERROR(MAX(_xlfn._xlws.FILTER('Therapy data entry'!$I$6:$CV$6,_xlfn.BYCOL('Therapy data entry'!I443:CV445,_xlfn.LAMBDA(_xlpm.col,MAX(_xlpm.col)&gt;0)))),0)&gt;F443,
"Therapy entered after discharge date",
IF(IFERROR(MIN(_xlfn._xlws.FILTER('Therapy data entry'!$I$6:$CV$6,_xlfn.BYCOL('Therapy data entry'!I443:CV445,_xlfn.LAMBDA(_xlpm.col,MAX(_xlpm.col)&gt;0)))),"")&lt; VALUE(M443),
"Therapy cannot be entered before admission date",
""
)
))</f>
        <v/>
      </c>
      <c r="R443" s="36"/>
      <c r="S443" s="46"/>
      <c r="T443" s="109" t="str">
        <f>IF(OR(H443=0,F443=""),"", IFERROR(MATCH(9.99999999999999E+307, 'Therapy data entry'!I443:CV445, 1) - 1, ""))</f>
        <v/>
      </c>
      <c r="U443" s="37"/>
      <c r="V443" s="36"/>
      <c r="W443" s="56"/>
    </row>
    <row r="444" spans="1:23" ht="17.25" hidden="1" thickBot="1" x14ac:dyDescent="0.35">
      <c r="A444" s="227"/>
      <c r="B444" s="44"/>
      <c r="C444" s="230"/>
      <c r="D444" s="49"/>
      <c r="E444" s="72"/>
      <c r="F444" s="77"/>
      <c r="G444" s="75"/>
      <c r="H444" s="49" cm="1">
        <f t="array" ref="H444">SUM(--(_xlfn.BYCOL('Therapy data entry'!I444:CV446, _xlfn.LAMBDA(_xlpm.col, MAX(_xlpm.col) &gt; 0))))</f>
        <v>0</v>
      </c>
      <c r="I444" s="49">
        <f>SUM('Therapy data entry'!I444:CV446)</f>
        <v>0</v>
      </c>
      <c r="J444" s="49"/>
      <c r="K444" s="49"/>
      <c r="L444" s="51"/>
      <c r="M444" s="50"/>
      <c r="N444" s="34"/>
      <c r="O444" s="49"/>
      <c r="P444" s="52"/>
      <c r="Q444" s="107" t="str">
        <f>IF(N444&lt;H444,"Too many therapy days entered",
IF(IFERROR(MAX(_xlfn._xlws.FILTER('Therapy data entry'!$I$6:$CV$6,_xlfn.BYCOL('Therapy data entry'!I444:CV446,_xlfn.LAMBDA(_xlpm.col,MAX(_xlpm.col)&gt;0)))),0)&gt;F444,
"Therapy entered after discharge date",
IF(IFERROR(MIN(_xlfn._xlws.FILTER('Therapy data entry'!$I$6:$CV$6,_xlfn.BYCOL('Therapy data entry'!I444:CV446,_xlfn.LAMBDA(_xlpm.col,MAX(_xlpm.col)&gt;0)))),"")&lt; VALUE(M444),
"Therapy cannot be entered before admission date",
""
)
))</f>
        <v/>
      </c>
      <c r="R444" s="36"/>
      <c r="S444" s="46"/>
      <c r="T444" s="109" t="str">
        <f>IF(OR(H444=0,F444=""),"", IFERROR(MATCH(9.99999999999999E+307, 'Therapy data entry'!I444:CV446, 1) - 1, ""))</f>
        <v/>
      </c>
      <c r="U444" s="37"/>
      <c r="V444" s="36"/>
      <c r="W444" s="56"/>
    </row>
    <row r="445" spans="1:23" ht="17.25" thickBot="1" x14ac:dyDescent="0.35">
      <c r="A445" s="227"/>
      <c r="B445" s="31" t="s">
        <v>21</v>
      </c>
      <c r="C445" s="230"/>
      <c r="D445" s="38" t="s">
        <v>53</v>
      </c>
      <c r="E445" s="73" t="str">
        <f>IF('Therapy data entry'!G445="","",'Therapy data entry'!G445)</f>
        <v>No</v>
      </c>
      <c r="F445" s="78" t="str">
        <f>IF((E445="Yes"),'Therapy data entry'!E439,"")</f>
        <v/>
      </c>
      <c r="G445" s="76" t="str">
        <f t="shared" ref="G445" si="1059">IF(V445="","Yes","No")</f>
        <v>Yes</v>
      </c>
      <c r="H445" s="38" cm="1">
        <f t="array" ref="H445">SUM(--(_xlfn.BYCOL('Therapy data entry'!I445:CV447, _xlfn.LAMBDA(_xlpm.col, MAX(_xlpm.col) &gt; 0))))</f>
        <v>0</v>
      </c>
      <c r="I445" s="38">
        <f>SUM('Therapy data entry'!I445:CV447)</f>
        <v>0</v>
      </c>
      <c r="J445" s="38">
        <f>SUM('Therapy data entry'!I446:XFD446)</f>
        <v>0</v>
      </c>
      <c r="K445" s="38">
        <f>SUM('Therapy data entry'!I447:XFD447)</f>
        <v>0</v>
      </c>
      <c r="L445" s="69" t="e">
        <f t="shared" ref="L445" si="1060">IF(AND((E445="Yes"),NOT(F445=""),G445="Yes",Q445="", R445=""),"Yes",IF(AND((E445="No"),F445="",Q445="", R445=""),"Yes","No because "))</f>
        <v>#VALUE!</v>
      </c>
      <c r="M445" s="33" t="e">
        <f t="shared" ref="M445" si="1061">DAY(C439)&amp;"/"&amp;MONTH(C439)&amp;"/"&amp;YEAR(C439)</f>
        <v>#VALUE!</v>
      </c>
      <c r="N445" s="34" t="str">
        <f t="shared" ref="N445" si="1062">IF(F445="","",F445-M445+1)</f>
        <v/>
      </c>
      <c r="O445" s="38" t="e">
        <f t="shared" ref="O445" si="1063">IF(NOT(R445=""),R445,IF(NOT(Q445=""),Q445,IF(NOT(G445="Yes"),"Days therapy received outside therapy timeframe",IF(NOT(OR(E445="Yes",E445="No")),"Data not entered yet",""))))</f>
        <v>#VALUE!</v>
      </c>
      <c r="P445" s="39"/>
      <c r="Q445" s="107" t="e">
        <f>IF(N445&lt;H445,"Too many therapy days entered",
IF(IFERROR(MAX(_xlfn._xlws.FILTER('Therapy data entry'!$I$6:$CV$6,_xlfn.BYCOL('Therapy data entry'!I445:CV447,_xlfn.LAMBDA(_xlpm.col,MAX(_xlpm.col)&gt;0)))),0)&gt;F445,
"Therapy entered after discharge date",
IF(IFERROR(MIN(_xlfn._xlws.FILTER('Therapy data entry'!$I$6:$CV$6,_xlfn.BYCOL('Therapy data entry'!I445:CV447,_xlfn.LAMBDA(_xlpm.col,MAX(_xlpm.col)&gt;0)))),"")&lt; VALUE(M445),
"Therapy cannot be entered before admission date",
""
)
))</f>
        <v>#VALUE!</v>
      </c>
      <c r="R445" s="36" t="str">
        <f t="shared" ref="R445" si="1064">IF(AND((OR(E445="",E445="No")),F445="",H445=0,I445=0),"", IF(AND(E445="Yes",NOT(F445="")),"","Eligibility for therapy and therapy days/end date not consistent"))</f>
        <v/>
      </c>
      <c r="S445" s="46">
        <f>'Therapy data entry'!$I$6</f>
        <v>45566</v>
      </c>
      <c r="T445" s="109" t="str">
        <f>IF(OR(H445=0,F445=""),"", IFERROR(MATCH(9.99999999999999E+307, 'Therapy data entry'!I445:CV447, 1) - 1, ""))</f>
        <v/>
      </c>
      <c r="U445" s="37" t="str">
        <f t="shared" ref="U445" si="1065">IF(T445="","",S445+T445)</f>
        <v/>
      </c>
      <c r="V445" s="36" t="str">
        <f t="shared" ref="V445" si="1066">IF(U445="","",IF(U445&gt;F445,"Date therapy given outside therapy timeframe",""))</f>
        <v/>
      </c>
      <c r="W445" s="57" t="str">
        <f>IF('Therapy data entry'!AK445="","",'Therapy data entry'!AK445)</f>
        <v/>
      </c>
    </row>
    <row r="446" spans="1:23" ht="17.25" hidden="1" thickBot="1" x14ac:dyDescent="0.35">
      <c r="A446" s="227"/>
      <c r="B446" s="31"/>
      <c r="C446" s="230"/>
      <c r="D446" s="38"/>
      <c r="E446" s="73"/>
      <c r="F446" s="78"/>
      <c r="G446" s="76"/>
      <c r="H446" s="38" cm="1">
        <f t="array" ref="H446">SUM(--(_xlfn.BYCOL('Therapy data entry'!I446:CV448, _xlfn.LAMBDA(_xlpm.col, MAX(_xlpm.col) &gt; 0))))</f>
        <v>0</v>
      </c>
      <c r="I446" s="38">
        <f>SUM('Therapy data entry'!I446:CV448)</f>
        <v>0</v>
      </c>
      <c r="J446" s="38"/>
      <c r="K446" s="38"/>
      <c r="L446" s="69"/>
      <c r="M446" s="33"/>
      <c r="N446" s="34"/>
      <c r="O446" s="38"/>
      <c r="P446" s="39"/>
      <c r="Q446" s="107" t="str">
        <f>IF(N446&lt;H446,"Too many therapy days entered",
IF(IFERROR(MAX(_xlfn._xlws.FILTER('Therapy data entry'!$I$6:$CV$6,_xlfn.BYCOL('Therapy data entry'!I446:CV448,_xlfn.LAMBDA(_xlpm.col,MAX(_xlpm.col)&gt;0)))),0)&gt;F446,
"Therapy entered after discharge date",
IF(IFERROR(MIN(_xlfn._xlws.FILTER('Therapy data entry'!$I$6:$CV$6,_xlfn.BYCOL('Therapy data entry'!I446:CV448,_xlfn.LAMBDA(_xlpm.col,MAX(_xlpm.col)&gt;0)))),"")&lt; VALUE(M446),
"Therapy cannot be entered before admission date",
""
)
))</f>
        <v/>
      </c>
      <c r="R446" s="36"/>
      <c r="S446" s="46"/>
      <c r="T446" s="109" t="str">
        <f>IF(OR(H446=0,F446=""),"", IFERROR(MATCH(9.99999999999999E+307, 'Therapy data entry'!I446:CV448, 1) - 1, ""))</f>
        <v/>
      </c>
      <c r="U446" s="37"/>
      <c r="V446" s="36"/>
      <c r="W446" s="57"/>
    </row>
    <row r="447" spans="1:23" ht="17.25" hidden="1" thickBot="1" x14ac:dyDescent="0.35">
      <c r="A447" s="227"/>
      <c r="B447" s="31"/>
      <c r="C447" s="230"/>
      <c r="D447" s="38"/>
      <c r="E447" s="73"/>
      <c r="F447" s="78"/>
      <c r="G447" s="76"/>
      <c r="H447" s="38" cm="1">
        <f t="array" ref="H447">SUM(--(_xlfn.BYCOL('Therapy data entry'!I447:CV449, _xlfn.LAMBDA(_xlpm.col, MAX(_xlpm.col) &gt; 0))))</f>
        <v>0</v>
      </c>
      <c r="I447" s="38">
        <f>SUM('Therapy data entry'!I447:CV449)</f>
        <v>0</v>
      </c>
      <c r="J447" s="38"/>
      <c r="K447" s="38"/>
      <c r="L447" s="69"/>
      <c r="M447" s="33"/>
      <c r="N447" s="34"/>
      <c r="O447" s="38"/>
      <c r="P447" s="39"/>
      <c r="Q447" s="107" t="str">
        <f>IF(N447&lt;H447,"Too many therapy days entered",
IF(IFERROR(MAX(_xlfn._xlws.FILTER('Therapy data entry'!$I$6:$CV$6,_xlfn.BYCOL('Therapy data entry'!I447:CV449,_xlfn.LAMBDA(_xlpm.col,MAX(_xlpm.col)&gt;0)))),0)&gt;F447,
"Therapy entered after discharge date",
IF(IFERROR(MIN(_xlfn._xlws.FILTER('Therapy data entry'!$I$6:$CV$6,_xlfn.BYCOL('Therapy data entry'!I447:CV449,_xlfn.LAMBDA(_xlpm.col,MAX(_xlpm.col)&gt;0)))),"")&lt; VALUE(M447),
"Therapy cannot be entered before admission date",
""
)
))</f>
        <v/>
      </c>
      <c r="R447" s="36"/>
      <c r="S447" s="46"/>
      <c r="T447" s="109" t="str">
        <f>IF(OR(H447=0,F447=""),"", IFERROR(MATCH(9.99999999999999E+307, 'Therapy data entry'!I447:CV449, 1) - 1, ""))</f>
        <v/>
      </c>
      <c r="U447" s="37"/>
      <c r="V447" s="36"/>
      <c r="W447" s="57"/>
    </row>
    <row r="448" spans="1:23" ht="17.25" thickBot="1" x14ac:dyDescent="0.35">
      <c r="A448" s="227"/>
      <c r="B448" s="135" t="str">
        <f>IF('Therapy data entry'!B442="","",'Therapy data entry'!B442)</f>
        <v/>
      </c>
      <c r="C448" s="230"/>
      <c r="D448" s="152" t="s">
        <v>54</v>
      </c>
      <c r="E448" s="152" t="str">
        <f>IF('Therapy data entry'!G448="","",'Therapy data entry'!G448)</f>
        <v>No</v>
      </c>
      <c r="F448" s="153" t="str">
        <f>IF((E448="Yes"),'Therapy data entry'!E439,"")</f>
        <v/>
      </c>
      <c r="G448" s="154" t="str">
        <f t="shared" ref="G448" si="1067">IF(V448="","Yes","No")</f>
        <v>Yes</v>
      </c>
      <c r="H448" s="70" cm="1">
        <f t="array" ref="H448">SUM(--(_xlfn.BYCOL('Therapy data entry'!I448:CV450, _xlfn.LAMBDA(_xlpm.col, MAX(_xlpm.col) &gt; 0))))</f>
        <v>0</v>
      </c>
      <c r="I448" s="70">
        <f>SUM('Therapy data entry'!I448:CV450)</f>
        <v>0</v>
      </c>
      <c r="J448" s="152">
        <f>SUM('Therapy data entry'!I449:XFD449)</f>
        <v>0</v>
      </c>
      <c r="K448" s="152">
        <f>SUM('Therapy data entry'!I450:XFD450)</f>
        <v>0</v>
      </c>
      <c r="L448" s="155" t="e">
        <f t="shared" ref="L448" si="1068">IF(AND((E448="Yes"),NOT(F448=""),G448="Yes",Q448="", R448=""),"Yes",IF(AND((E448="No"),F448="",Q448="", R448=""),"Yes","No because "))</f>
        <v>#VALUE!</v>
      </c>
      <c r="M448" s="156" t="e">
        <f t="shared" ref="M448" si="1069">DAY(C439)&amp;"/"&amp;MONTH(C439)&amp;"/"&amp;YEAR(C439)</f>
        <v>#VALUE!</v>
      </c>
      <c r="N448" s="157" t="str">
        <f t="shared" ref="N448" si="1070">IF(F448="","",F448-M448+1)</f>
        <v/>
      </c>
      <c r="O448" s="158" t="e">
        <f t="shared" ref="O448" si="1071">IF(NOT(R448=""),R448,IF(NOT(Q448=""),Q448,IF(NOT(G448="Yes"),"Days therapy received outside therapy timeframe",IF(NOT(OR(E448="Yes",E448="No")),"Data not entered yet",""))))</f>
        <v>#VALUE!</v>
      </c>
      <c r="P448" s="164"/>
      <c r="Q448" s="107" t="e">
        <f>IF(N448&lt;H448,"Too many therapy days entered",
IF(IFERROR(MAX(_xlfn._xlws.FILTER('Therapy data entry'!$I$6:$CV$6,_xlfn.BYCOL('Therapy data entry'!I448:CV450,_xlfn.LAMBDA(_xlpm.col,MAX(_xlpm.col)&gt;0)))),0)&gt;F448,
"Therapy entered after discharge date",
IF(IFERROR(MIN(_xlfn._xlws.FILTER('Therapy data entry'!$I$6:$CV$6,_xlfn.BYCOL('Therapy data entry'!I448:CV450,_xlfn.LAMBDA(_xlpm.col,MAX(_xlpm.col)&gt;0)))),"")&lt; VALUE(M448),
"Therapy cannot be entered before admission date",
""
)
))</f>
        <v>#VALUE!</v>
      </c>
      <c r="R448" s="159" t="str">
        <f t="shared" ref="R448" si="1072">IF(AND((OR(E448="",E448="No")),F448="",H448=0,I448=0),"", IF(AND(E448="Yes",NOT(F448="")),"","Eligibility for therapy and therapy days/end date not consistent"))</f>
        <v/>
      </c>
      <c r="S448" s="160">
        <f>'Therapy data entry'!$I$6</f>
        <v>45566</v>
      </c>
      <c r="T448" s="109" t="str">
        <f>IF(OR(H448=0,F448=""),"", IFERROR(MATCH(9.99999999999999E+307, 'Therapy data entry'!I448:CV450, 1) - 1, ""))</f>
        <v/>
      </c>
      <c r="U448" s="159" t="str">
        <f t="shared" ref="U448" si="1073">IF(T448="","",S448+T448)</f>
        <v/>
      </c>
      <c r="V448" s="159" t="str">
        <f t="shared" ref="V448" si="1074">IF(U448="","",IF(U448&gt;F448,"Date therapy given outside therapy timeframe",""))</f>
        <v/>
      </c>
      <c r="W448" s="161"/>
    </row>
    <row r="449" spans="1:23" ht="17.25" hidden="1" thickBot="1" x14ac:dyDescent="0.35">
      <c r="A449" s="227"/>
      <c r="B449" s="151"/>
      <c r="C449" s="230"/>
      <c r="D449" s="145"/>
      <c r="E449" s="145"/>
      <c r="F449" s="146"/>
      <c r="G449" s="147"/>
      <c r="H449" s="181" cm="1">
        <f t="array" ref="H449">SUM(--(_xlfn.BYCOL('Therapy data entry'!I449:CV451, _xlfn.LAMBDA(_xlpm.col, MAX(_xlpm.col) &gt; 0))))</f>
        <v>0</v>
      </c>
      <c r="I449" s="181">
        <f>SUM('Therapy data entry'!I449:CV451)</f>
        <v>0</v>
      </c>
      <c r="J449" s="145"/>
      <c r="K449" s="145"/>
      <c r="L449" s="148"/>
      <c r="M449" s="149"/>
      <c r="N449" s="34"/>
      <c r="O449" s="150"/>
      <c r="P449" s="148"/>
      <c r="Q449" s="107" t="str">
        <f>IF(N449&lt;H449,"Too many therapy days entered",
IF(IFERROR(MAX(_xlfn._xlws.FILTER('Therapy data entry'!$I$6:$CV$6,_xlfn.BYCOL('Therapy data entry'!I449:CV451,_xlfn.LAMBDA(_xlpm.col,MAX(_xlpm.col)&gt;0)))),0)&gt;F449,
"Therapy entered after discharge date",
IF(IFERROR(MIN(_xlfn._xlws.FILTER('Therapy data entry'!$I$6:$CV$6,_xlfn.BYCOL('Therapy data entry'!I449:CV451,_xlfn.LAMBDA(_xlpm.col,MAX(_xlpm.col)&gt;0)))),"")&lt; VALUE(M449),
"Therapy cannot be entered before admission date",
""
)
))</f>
        <v/>
      </c>
      <c r="R449" s="53"/>
      <c r="S449" s="46"/>
      <c r="T449" s="109" t="str">
        <f>IF(OR(H449=0,F449=""),"", IFERROR(MATCH(9.99999999999999E+307, 'Therapy data entry'!I449:CV451, 1) - 1, ""))</f>
        <v/>
      </c>
      <c r="U449" s="53"/>
      <c r="V449" s="53"/>
      <c r="W449" s="163"/>
    </row>
    <row r="450" spans="1:23" ht="17.25" hidden="1" thickBot="1" x14ac:dyDescent="0.35">
      <c r="A450" s="228"/>
      <c r="B450" s="162"/>
      <c r="C450" s="231"/>
      <c r="D450" s="65"/>
      <c r="E450" s="65"/>
      <c r="F450" s="79"/>
      <c r="G450" s="112"/>
      <c r="H450" s="70" cm="1">
        <f t="array" ref="H450">SUM(--(_xlfn.BYCOL('Therapy data entry'!I450:CV452, _xlfn.LAMBDA(_xlpm.col, MAX(_xlpm.col) &gt; 0))))</f>
        <v>0</v>
      </c>
      <c r="I450" s="70">
        <f>SUM('Therapy data entry'!I450:CV452)</f>
        <v>0</v>
      </c>
      <c r="J450" s="65"/>
      <c r="K450" s="65"/>
      <c r="L450" s="67"/>
      <c r="M450" s="66"/>
      <c r="N450" s="58"/>
      <c r="O450" s="70"/>
      <c r="P450" s="67"/>
      <c r="Q450" s="107" t="str">
        <f>IF(N450&lt;H450,"Too many therapy days entered",
IF(IFERROR(MAX(_xlfn._xlws.FILTER('Therapy data entry'!$I$6:$CV$6,_xlfn.BYCOL('Therapy data entry'!I450:CV452,_xlfn.LAMBDA(_xlpm.col,MAX(_xlpm.col)&gt;0)))),0)&gt;F450,
"Therapy entered after discharge date",
IF(IFERROR(MIN(_xlfn._xlws.FILTER('Therapy data entry'!$I$6:$CV$6,_xlfn.BYCOL('Therapy data entry'!I450:CV452,_xlfn.LAMBDA(_xlpm.col,MAX(_xlpm.col)&gt;0)))),"")&lt; VALUE(M450),
"Therapy cannot be entered before admission date",
""
)
))</f>
        <v/>
      </c>
      <c r="R450" s="59"/>
      <c r="S450" s="60"/>
      <c r="T450" s="109" t="str">
        <f>IF(OR(H450=0,F450=""),"", IFERROR(MATCH(9.99999999999999E+307, 'Therapy data entry'!I450:CV452, 1) - 1, ""))</f>
        <v/>
      </c>
      <c r="U450" s="59"/>
      <c r="V450" s="59"/>
      <c r="W450" s="68"/>
    </row>
    <row r="451" spans="1:23" ht="17.25" thickBot="1" x14ac:dyDescent="0.35">
      <c r="A451" s="226" t="str">
        <f>IF(AND('Therapy data entry'!A451="",'Therapy data entry'!D451=""),"",IF(AND(NOT('Therapy data entry'!D451=""),'Therapy data entry'!A451=""),"SSNAP ID not entered",'Therapy data entry'!A451))</f>
        <v/>
      </c>
      <c r="B451" s="98" t="s">
        <v>17</v>
      </c>
      <c r="C451" s="229" t="str">
        <f>IF('Therapy data entry'!D451="","",'Therapy data entry'!D451)</f>
        <v/>
      </c>
      <c r="D451" s="99" t="s">
        <v>51</v>
      </c>
      <c r="E451" s="100" t="str">
        <f>IF('Therapy data entry'!G451="","",'Therapy data entry'!G451)</f>
        <v>No</v>
      </c>
      <c r="F451" s="101" t="str">
        <f>IF((E451="Yes"),'Therapy data entry'!E451,"")</f>
        <v/>
      </c>
      <c r="G451" s="102" t="str">
        <f t="shared" ref="G451" si="1075">IF(V451="","Yes","No")</f>
        <v>Yes</v>
      </c>
      <c r="H451" s="32" cm="1">
        <f t="array" ref="H451">SUM(--(_xlfn.BYCOL('Therapy data entry'!I451:CV453, _xlfn.LAMBDA(_xlpm.col, MAX(_xlpm.col) &gt; 0))))</f>
        <v>0</v>
      </c>
      <c r="I451" s="32">
        <f>SUM('Therapy data entry'!I451:CV453)</f>
        <v>0</v>
      </c>
      <c r="J451" s="99">
        <f>SUM('Therapy data entry'!I452:XFD452)</f>
        <v>0</v>
      </c>
      <c r="K451" s="99">
        <f>SUM('Therapy data entry'!I453:XFD453)</f>
        <v>0</v>
      </c>
      <c r="L451" s="103" t="e">
        <f t="shared" ref="L451" si="1076">IF(AND((E451="Yes"),NOT(F451=""),G451="Yes",Q451="", R451=""),"Yes",IF(AND((E451="No"),F451="",Q451="", R451=""),"Yes","No because "))</f>
        <v>#VALUE!</v>
      </c>
      <c r="M451" s="104" t="e">
        <f t="shared" ref="M451" si="1077">DAY(C451)&amp;"/"&amp;MONTH(C451)&amp;"/"&amp;YEAR(C451)</f>
        <v>#VALUE!</v>
      </c>
      <c r="N451" s="105" t="str">
        <f t="shared" ref="N451" si="1078">IF(F451="","",F451-M451+1)</f>
        <v/>
      </c>
      <c r="O451" s="99" t="e">
        <f t="shared" ref="O451" si="1079">IF(NOT(R451=""),R451,IF(NOT(Q451=""),Q451,IF(NOT(G451="Yes"),"Days therapy received outside therapy timeframe",IF(NOT(OR(E451="Yes",E451="No")),"Data not entered yet",""))))</f>
        <v>#VALUE!</v>
      </c>
      <c r="P451" s="106"/>
      <c r="Q451" s="107" t="e">
        <f>IF(N451&lt;H451,"Too many therapy days entered",
IF(IFERROR(MAX(_xlfn._xlws.FILTER('Therapy data entry'!$I$6:$CV$6,_xlfn.BYCOL('Therapy data entry'!I451:CV453,_xlfn.LAMBDA(_xlpm.col,MAX(_xlpm.col)&gt;0)))),0)&gt;F451,
"Therapy entered after discharge date",
IF(IFERROR(MIN(_xlfn._xlws.FILTER('Therapy data entry'!$I$6:$CV$6,_xlfn.BYCOL('Therapy data entry'!I451:CV453,_xlfn.LAMBDA(_xlpm.col,MAX(_xlpm.col)&gt;0)))),"")&lt; VALUE(M451),
"Therapy cannot be entered before admission date",
""
)
))</f>
        <v>#VALUE!</v>
      </c>
      <c r="R451" s="107" t="str">
        <f t="shared" ref="R451" si="1080">IF(AND((OR(E451="",E451="No")),F451="",H451=0,I451=0),"", IF(AND(E451="Yes",NOT(F451="")),"","Eligibility for therapy and therapy days/end date not consistent"))</f>
        <v/>
      </c>
      <c r="S451" s="108">
        <f>'Therapy data entry'!$I$6</f>
        <v>45566</v>
      </c>
      <c r="T451" s="109" t="str">
        <f>IF(OR(H451=0,F451=""),"", IFERROR(MATCH(9.99999999999999E+307, 'Therapy data entry'!I451:CV453, 1) - 1, ""))</f>
        <v/>
      </c>
      <c r="U451" s="110" t="str">
        <f t="shared" ref="U451" si="1081">IF(T451="","",S451+T451)</f>
        <v/>
      </c>
      <c r="V451" s="107" t="str">
        <f t="shared" ref="V451" si="1082">IF(U451="","",IF(U451&gt;F451,"Date therapy given outside therapy timeframe",""))</f>
        <v/>
      </c>
      <c r="W451" s="111" t="str">
        <f>IF('Therapy data entry'!AK451="","",'Therapy data entry'!AK451)</f>
        <v/>
      </c>
    </row>
    <row r="452" spans="1:23" ht="17.25" hidden="1" thickBot="1" x14ac:dyDescent="0.35">
      <c r="A452" s="227"/>
      <c r="B452" s="31"/>
      <c r="C452" s="230"/>
      <c r="D452" s="32"/>
      <c r="E452" s="71"/>
      <c r="F452" s="45"/>
      <c r="G452" s="74"/>
      <c r="H452" s="32" cm="1">
        <f t="array" ref="H452">SUM(--(_xlfn.BYCOL('Therapy data entry'!I452:CV454, _xlfn.LAMBDA(_xlpm.col, MAX(_xlpm.col) &gt; 0))))</f>
        <v>0</v>
      </c>
      <c r="I452" s="32">
        <f>SUM('Therapy data entry'!I452:CV454)</f>
        <v>0</v>
      </c>
      <c r="J452" s="32"/>
      <c r="K452" s="32"/>
      <c r="L452" s="47"/>
      <c r="M452" s="33"/>
      <c r="N452" s="34"/>
      <c r="O452" s="32"/>
      <c r="P452" s="35"/>
      <c r="Q452" s="107" t="str">
        <f>IF(N452&lt;H452,"Too many therapy days entered",
IF(IFERROR(MAX(_xlfn._xlws.FILTER('Therapy data entry'!$I$6:$CV$6,_xlfn.BYCOL('Therapy data entry'!I452:CV454,_xlfn.LAMBDA(_xlpm.col,MAX(_xlpm.col)&gt;0)))),0)&gt;F452,
"Therapy entered after discharge date",
IF(IFERROR(MIN(_xlfn._xlws.FILTER('Therapy data entry'!$I$6:$CV$6,_xlfn.BYCOL('Therapy data entry'!I452:CV454,_xlfn.LAMBDA(_xlpm.col,MAX(_xlpm.col)&gt;0)))),"")&lt; VALUE(M452),
"Therapy cannot be entered before admission date",
""
)
))</f>
        <v/>
      </c>
      <c r="R452" s="36"/>
      <c r="S452" s="46"/>
      <c r="T452" s="109" t="str">
        <f>IF(OR(H452=0,F452=""),"", IFERROR(MATCH(9.99999999999999E+307, 'Therapy data entry'!I452:CV454, 1) - 1, ""))</f>
        <v/>
      </c>
      <c r="U452" s="37"/>
      <c r="V452" s="36"/>
      <c r="W452" s="55"/>
    </row>
    <row r="453" spans="1:23" ht="17.25" hidden="1" thickBot="1" x14ac:dyDescent="0.35">
      <c r="A453" s="227"/>
      <c r="B453" s="31"/>
      <c r="C453" s="230"/>
      <c r="D453" s="32"/>
      <c r="E453" s="71"/>
      <c r="F453" s="45"/>
      <c r="G453" s="74"/>
      <c r="H453" s="32" cm="1">
        <f t="array" ref="H453">SUM(--(_xlfn.BYCOL('Therapy data entry'!I453:CV455, _xlfn.LAMBDA(_xlpm.col, MAX(_xlpm.col) &gt; 0))))</f>
        <v>0</v>
      </c>
      <c r="I453" s="32">
        <f>SUM('Therapy data entry'!I453:CV455)</f>
        <v>0</v>
      </c>
      <c r="J453" s="32"/>
      <c r="K453" s="32"/>
      <c r="L453" s="47"/>
      <c r="M453" s="33"/>
      <c r="N453" s="34"/>
      <c r="O453" s="32"/>
      <c r="P453" s="35"/>
      <c r="Q453" s="107" t="str">
        <f>IF(N453&lt;H453,"Too many therapy days entered",
IF(IFERROR(MAX(_xlfn._xlws.FILTER('Therapy data entry'!$I$6:$CV$6,_xlfn.BYCOL('Therapy data entry'!I453:CV455,_xlfn.LAMBDA(_xlpm.col,MAX(_xlpm.col)&gt;0)))),0)&gt;F453,
"Therapy entered after discharge date",
IF(IFERROR(MIN(_xlfn._xlws.FILTER('Therapy data entry'!$I$6:$CV$6,_xlfn.BYCOL('Therapy data entry'!I453:CV455,_xlfn.LAMBDA(_xlpm.col,MAX(_xlpm.col)&gt;0)))),"")&lt; VALUE(M453),
"Therapy cannot be entered before admission date",
""
)
))</f>
        <v/>
      </c>
      <c r="R453" s="36"/>
      <c r="S453" s="46"/>
      <c r="T453" s="109" t="str">
        <f>IF(OR(H453=0,F453=""),"", IFERROR(MATCH(9.99999999999999E+307, 'Therapy data entry'!I453:CV455, 1) - 1, ""))</f>
        <v/>
      </c>
      <c r="U453" s="37"/>
      <c r="V453" s="36"/>
      <c r="W453" s="55"/>
    </row>
    <row r="454" spans="1:23" ht="17.25" thickBot="1" x14ac:dyDescent="0.35">
      <c r="A454" s="227"/>
      <c r="B454" s="54" t="str">
        <f>IF('Therapy data entry'!B452="","",'Therapy data entry'!B452)</f>
        <v/>
      </c>
      <c r="C454" s="230"/>
      <c r="D454" s="49" t="s">
        <v>52</v>
      </c>
      <c r="E454" s="72" t="str">
        <f>IF('Therapy data entry'!G454="","",'Therapy data entry'!G454)</f>
        <v>No</v>
      </c>
      <c r="F454" s="77" t="str">
        <f>IF((E454="Yes"),'Therapy data entry'!E451,"")</f>
        <v/>
      </c>
      <c r="G454" s="75" t="str">
        <f t="shared" ref="G454" si="1083">IF(V454="","Yes","No")</f>
        <v>Yes</v>
      </c>
      <c r="H454" s="49" cm="1">
        <f t="array" ref="H454">SUM(--(_xlfn.BYCOL('Therapy data entry'!I454:CV456, _xlfn.LAMBDA(_xlpm.col, MAX(_xlpm.col) &gt; 0))))</f>
        <v>0</v>
      </c>
      <c r="I454" s="49">
        <f>SUM('Therapy data entry'!I454:CV456)</f>
        <v>0</v>
      </c>
      <c r="J454" s="49">
        <f>SUM('Therapy data entry'!I455:XFD455)</f>
        <v>0</v>
      </c>
      <c r="K454" s="49">
        <f>SUM('Therapy data entry'!I456:XFD456)</f>
        <v>0</v>
      </c>
      <c r="L454" s="51" t="e">
        <f t="shared" ref="L454" si="1084">IF(AND((E454="Yes"),NOT(F454=""),G454="Yes",Q454="", R454=""),"Yes",IF(AND((E454="No"),F454="",Q454="", R454=""),"Yes","No because "))</f>
        <v>#VALUE!</v>
      </c>
      <c r="M454" s="33" t="e">
        <f t="shared" ref="M454" si="1085">DAY(C451)&amp;"/"&amp;MONTH(C451)&amp;"/"&amp;YEAR(C451)</f>
        <v>#VALUE!</v>
      </c>
      <c r="N454" s="34" t="str">
        <f t="shared" ref="N454" si="1086">IF(F454="","",F454-M454+1)</f>
        <v/>
      </c>
      <c r="O454" s="49" t="e">
        <f t="shared" ref="O454" si="1087">IF(NOT(R454=""),R454,IF(NOT(Q454=""),Q454,IF(NOT(G454="Yes"),"Days therapy received outside therapy timeframe",IF(NOT(OR(E454="Yes",E454="No")),"Data not entered yet",""))))</f>
        <v>#VALUE!</v>
      </c>
      <c r="P454" s="52"/>
      <c r="Q454" s="107" t="e">
        <f>IF(N454&lt;H454,"Too many therapy days entered",
IF(IFERROR(MAX(_xlfn._xlws.FILTER('Therapy data entry'!$I$6:$CV$6,_xlfn.BYCOL('Therapy data entry'!I454:CV456,_xlfn.LAMBDA(_xlpm.col,MAX(_xlpm.col)&gt;0)))),0)&gt;F454,
"Therapy entered after discharge date",
IF(IFERROR(MIN(_xlfn._xlws.FILTER('Therapy data entry'!$I$6:$CV$6,_xlfn.BYCOL('Therapy data entry'!I454:CV456,_xlfn.LAMBDA(_xlpm.col,MAX(_xlpm.col)&gt;0)))),"")&lt; VALUE(M454),
"Therapy cannot be entered before admission date",
""
)
))</f>
        <v>#VALUE!</v>
      </c>
      <c r="R454" s="53" t="str">
        <f t="shared" ref="R454" si="1088">IF(AND((OR(E454="",E454="No")),F454="",H454=0,I454=0),"", IF(AND(E454="Yes",NOT(F454="")),"","Eligibility for therapy and therapy days/end date not consistent"))</f>
        <v/>
      </c>
      <c r="S454" s="46">
        <f>'Therapy data entry'!$I$6</f>
        <v>45566</v>
      </c>
      <c r="T454" s="109" t="str">
        <f>IF(OR(H454=0,F454=""),"", IFERROR(MATCH(9.99999999999999E+307, 'Therapy data entry'!I454:CV456, 1) - 1, ""))</f>
        <v/>
      </c>
      <c r="U454" s="37" t="str">
        <f t="shared" ref="U454" si="1089">IF(T454="","",S454+T454)</f>
        <v/>
      </c>
      <c r="V454" s="36" t="str">
        <f t="shared" ref="V454" si="1090">IF(U454="","",IF(U454&gt;F454,"Date therapy given outside therapy timeframe",""))</f>
        <v/>
      </c>
      <c r="W454" s="56" t="str">
        <f>IF('Therapy data entry'!AK454="","",'Therapy data entry'!AK454)</f>
        <v/>
      </c>
    </row>
    <row r="455" spans="1:23" ht="17.25" hidden="1" thickBot="1" x14ac:dyDescent="0.35">
      <c r="A455" s="227"/>
      <c r="B455" s="44"/>
      <c r="C455" s="230"/>
      <c r="D455" s="49"/>
      <c r="E455" s="72"/>
      <c r="F455" s="77"/>
      <c r="G455" s="75"/>
      <c r="H455" s="49" cm="1">
        <f t="array" ref="H455">SUM(--(_xlfn.BYCOL('Therapy data entry'!I455:CV457, _xlfn.LAMBDA(_xlpm.col, MAX(_xlpm.col) &gt; 0))))</f>
        <v>0</v>
      </c>
      <c r="I455" s="49">
        <f>SUM('Therapy data entry'!I455:CV457)</f>
        <v>0</v>
      </c>
      <c r="J455" s="49"/>
      <c r="K455" s="49"/>
      <c r="L455" s="51"/>
      <c r="M455" s="50"/>
      <c r="N455" s="34"/>
      <c r="O455" s="49"/>
      <c r="P455" s="52"/>
      <c r="Q455" s="107" t="str">
        <f>IF(N455&lt;H455,"Too many therapy days entered",
IF(IFERROR(MAX(_xlfn._xlws.FILTER('Therapy data entry'!$I$6:$CV$6,_xlfn.BYCOL('Therapy data entry'!I455:CV457,_xlfn.LAMBDA(_xlpm.col,MAX(_xlpm.col)&gt;0)))),0)&gt;F455,
"Therapy entered after discharge date",
IF(IFERROR(MIN(_xlfn._xlws.FILTER('Therapy data entry'!$I$6:$CV$6,_xlfn.BYCOL('Therapy data entry'!I455:CV457,_xlfn.LAMBDA(_xlpm.col,MAX(_xlpm.col)&gt;0)))),"")&lt; VALUE(M455),
"Therapy cannot be entered before admission date",
""
)
))</f>
        <v/>
      </c>
      <c r="R455" s="36"/>
      <c r="S455" s="46"/>
      <c r="T455" s="109" t="str">
        <f>IF(OR(H455=0,F455=""),"", IFERROR(MATCH(9.99999999999999E+307, 'Therapy data entry'!I455:CV457, 1) - 1, ""))</f>
        <v/>
      </c>
      <c r="U455" s="37"/>
      <c r="V455" s="36"/>
      <c r="W455" s="56"/>
    </row>
    <row r="456" spans="1:23" ht="17.25" hidden="1" thickBot="1" x14ac:dyDescent="0.35">
      <c r="A456" s="227"/>
      <c r="B456" s="44"/>
      <c r="C456" s="230"/>
      <c r="D456" s="49"/>
      <c r="E456" s="72"/>
      <c r="F456" s="77"/>
      <c r="G456" s="75"/>
      <c r="H456" s="49" cm="1">
        <f t="array" ref="H456">SUM(--(_xlfn.BYCOL('Therapy data entry'!I456:CV458, _xlfn.LAMBDA(_xlpm.col, MAX(_xlpm.col) &gt; 0))))</f>
        <v>0</v>
      </c>
      <c r="I456" s="49">
        <f>SUM('Therapy data entry'!I456:CV458)</f>
        <v>0</v>
      </c>
      <c r="J456" s="49"/>
      <c r="K456" s="49"/>
      <c r="L456" s="51"/>
      <c r="M456" s="50"/>
      <c r="N456" s="34"/>
      <c r="O456" s="49"/>
      <c r="P456" s="52"/>
      <c r="Q456" s="107" t="str">
        <f>IF(N456&lt;H456,"Too many therapy days entered",
IF(IFERROR(MAX(_xlfn._xlws.FILTER('Therapy data entry'!$I$6:$CV$6,_xlfn.BYCOL('Therapy data entry'!I456:CV458,_xlfn.LAMBDA(_xlpm.col,MAX(_xlpm.col)&gt;0)))),0)&gt;F456,
"Therapy entered after discharge date",
IF(IFERROR(MIN(_xlfn._xlws.FILTER('Therapy data entry'!$I$6:$CV$6,_xlfn.BYCOL('Therapy data entry'!I456:CV458,_xlfn.LAMBDA(_xlpm.col,MAX(_xlpm.col)&gt;0)))),"")&lt; VALUE(M456),
"Therapy cannot be entered before admission date",
""
)
))</f>
        <v/>
      </c>
      <c r="R456" s="36"/>
      <c r="S456" s="46"/>
      <c r="T456" s="109" t="str">
        <f>IF(OR(H456=0,F456=""),"", IFERROR(MATCH(9.99999999999999E+307, 'Therapy data entry'!I456:CV458, 1) - 1, ""))</f>
        <v/>
      </c>
      <c r="U456" s="37"/>
      <c r="V456" s="36"/>
      <c r="W456" s="56"/>
    </row>
    <row r="457" spans="1:23" ht="17.25" thickBot="1" x14ac:dyDescent="0.35">
      <c r="A457" s="227"/>
      <c r="B457" s="31" t="s">
        <v>21</v>
      </c>
      <c r="C457" s="230"/>
      <c r="D457" s="38" t="s">
        <v>53</v>
      </c>
      <c r="E457" s="73" t="str">
        <f>IF('Therapy data entry'!G457="","",'Therapy data entry'!G457)</f>
        <v>No</v>
      </c>
      <c r="F457" s="78" t="str">
        <f>IF((E457="Yes"),'Therapy data entry'!E451,"")</f>
        <v/>
      </c>
      <c r="G457" s="76" t="str">
        <f t="shared" ref="G457" si="1091">IF(V457="","Yes","No")</f>
        <v>Yes</v>
      </c>
      <c r="H457" s="38" cm="1">
        <f t="array" ref="H457">SUM(--(_xlfn.BYCOL('Therapy data entry'!I457:CV459, _xlfn.LAMBDA(_xlpm.col, MAX(_xlpm.col) &gt; 0))))</f>
        <v>0</v>
      </c>
      <c r="I457" s="38">
        <f>SUM('Therapy data entry'!I457:CV459)</f>
        <v>0</v>
      </c>
      <c r="J457" s="38">
        <f>SUM('Therapy data entry'!I458:XFD458)</f>
        <v>0</v>
      </c>
      <c r="K457" s="38">
        <f>SUM('Therapy data entry'!I459:XFD459)</f>
        <v>0</v>
      </c>
      <c r="L457" s="69" t="e">
        <f t="shared" ref="L457" si="1092">IF(AND((E457="Yes"),NOT(F457=""),G457="Yes",Q457="", R457=""),"Yes",IF(AND((E457="No"),F457="",Q457="", R457=""),"Yes","No because "))</f>
        <v>#VALUE!</v>
      </c>
      <c r="M457" s="33" t="e">
        <f t="shared" ref="M457" si="1093">DAY(C451)&amp;"/"&amp;MONTH(C451)&amp;"/"&amp;YEAR(C451)</f>
        <v>#VALUE!</v>
      </c>
      <c r="N457" s="34" t="str">
        <f t="shared" ref="N457" si="1094">IF(F457="","",F457-M457+1)</f>
        <v/>
      </c>
      <c r="O457" s="38" t="e">
        <f t="shared" ref="O457" si="1095">IF(NOT(R457=""),R457,IF(NOT(Q457=""),Q457,IF(NOT(G457="Yes"),"Days therapy received outside therapy timeframe",IF(NOT(OR(E457="Yes",E457="No")),"Data not entered yet",""))))</f>
        <v>#VALUE!</v>
      </c>
      <c r="P457" s="39"/>
      <c r="Q457" s="107" t="e">
        <f>IF(N457&lt;H457,"Too many therapy days entered",
IF(IFERROR(MAX(_xlfn._xlws.FILTER('Therapy data entry'!$I$6:$CV$6,_xlfn.BYCOL('Therapy data entry'!I457:CV459,_xlfn.LAMBDA(_xlpm.col,MAX(_xlpm.col)&gt;0)))),0)&gt;F457,
"Therapy entered after discharge date",
IF(IFERROR(MIN(_xlfn._xlws.FILTER('Therapy data entry'!$I$6:$CV$6,_xlfn.BYCOL('Therapy data entry'!I457:CV459,_xlfn.LAMBDA(_xlpm.col,MAX(_xlpm.col)&gt;0)))),"")&lt; VALUE(M457),
"Therapy cannot be entered before admission date",
""
)
))</f>
        <v>#VALUE!</v>
      </c>
      <c r="R457" s="36" t="str">
        <f t="shared" ref="R457" si="1096">IF(AND((OR(E457="",E457="No")),F457="",H457=0,I457=0),"", IF(AND(E457="Yes",NOT(F457="")),"","Eligibility for therapy and therapy days/end date not consistent"))</f>
        <v/>
      </c>
      <c r="S457" s="46">
        <f>'Therapy data entry'!$I$6</f>
        <v>45566</v>
      </c>
      <c r="T457" s="109" t="str">
        <f>IF(OR(H457=0,F457=""),"", IFERROR(MATCH(9.99999999999999E+307, 'Therapy data entry'!I457:CV459, 1) - 1, ""))</f>
        <v/>
      </c>
      <c r="U457" s="37" t="str">
        <f t="shared" ref="U457" si="1097">IF(T457="","",S457+T457)</f>
        <v/>
      </c>
      <c r="V457" s="36" t="str">
        <f t="shared" ref="V457" si="1098">IF(U457="","",IF(U457&gt;F457,"Date therapy given outside therapy timeframe",""))</f>
        <v/>
      </c>
      <c r="W457" s="57" t="str">
        <f>IF('Therapy data entry'!AK457="","",'Therapy data entry'!AK457)</f>
        <v/>
      </c>
    </row>
    <row r="458" spans="1:23" ht="17.25" hidden="1" thickBot="1" x14ac:dyDescent="0.35">
      <c r="A458" s="227"/>
      <c r="B458" s="31"/>
      <c r="C458" s="230"/>
      <c r="D458" s="38"/>
      <c r="E458" s="73"/>
      <c r="F458" s="78"/>
      <c r="G458" s="76"/>
      <c r="H458" s="38" cm="1">
        <f t="array" ref="H458">SUM(--(_xlfn.BYCOL('Therapy data entry'!I458:CV460, _xlfn.LAMBDA(_xlpm.col, MAX(_xlpm.col) &gt; 0))))</f>
        <v>0</v>
      </c>
      <c r="I458" s="38">
        <f>SUM('Therapy data entry'!I458:CV460)</f>
        <v>0</v>
      </c>
      <c r="J458" s="38"/>
      <c r="K458" s="38"/>
      <c r="L458" s="69"/>
      <c r="M458" s="33"/>
      <c r="N458" s="34"/>
      <c r="O458" s="38"/>
      <c r="P458" s="39"/>
      <c r="Q458" s="107" t="str">
        <f>IF(N458&lt;H458,"Too many therapy days entered",
IF(IFERROR(MAX(_xlfn._xlws.FILTER('Therapy data entry'!$I$6:$CV$6,_xlfn.BYCOL('Therapy data entry'!I458:CV460,_xlfn.LAMBDA(_xlpm.col,MAX(_xlpm.col)&gt;0)))),0)&gt;F458,
"Therapy entered after discharge date",
IF(IFERROR(MIN(_xlfn._xlws.FILTER('Therapy data entry'!$I$6:$CV$6,_xlfn.BYCOL('Therapy data entry'!I458:CV460,_xlfn.LAMBDA(_xlpm.col,MAX(_xlpm.col)&gt;0)))),"")&lt; VALUE(M458),
"Therapy cannot be entered before admission date",
""
)
))</f>
        <v/>
      </c>
      <c r="R458" s="36"/>
      <c r="S458" s="46"/>
      <c r="T458" s="109" t="str">
        <f>IF(OR(H458=0,F458=""),"", IFERROR(MATCH(9.99999999999999E+307, 'Therapy data entry'!I458:CV460, 1) - 1, ""))</f>
        <v/>
      </c>
      <c r="U458" s="37"/>
      <c r="V458" s="36"/>
      <c r="W458" s="57"/>
    </row>
    <row r="459" spans="1:23" ht="17.25" hidden="1" thickBot="1" x14ac:dyDescent="0.35">
      <c r="A459" s="227"/>
      <c r="B459" s="31"/>
      <c r="C459" s="230"/>
      <c r="D459" s="38"/>
      <c r="E459" s="73"/>
      <c r="F459" s="78"/>
      <c r="G459" s="76"/>
      <c r="H459" s="38" cm="1">
        <f t="array" ref="H459">SUM(--(_xlfn.BYCOL('Therapy data entry'!I459:CV461, _xlfn.LAMBDA(_xlpm.col, MAX(_xlpm.col) &gt; 0))))</f>
        <v>0</v>
      </c>
      <c r="I459" s="38">
        <f>SUM('Therapy data entry'!I459:CV461)</f>
        <v>0</v>
      </c>
      <c r="J459" s="38"/>
      <c r="K459" s="38"/>
      <c r="L459" s="69"/>
      <c r="M459" s="33"/>
      <c r="N459" s="34"/>
      <c r="O459" s="38"/>
      <c r="P459" s="39"/>
      <c r="Q459" s="107" t="str">
        <f>IF(N459&lt;H459,"Too many therapy days entered",
IF(IFERROR(MAX(_xlfn._xlws.FILTER('Therapy data entry'!$I$6:$CV$6,_xlfn.BYCOL('Therapy data entry'!I459:CV461,_xlfn.LAMBDA(_xlpm.col,MAX(_xlpm.col)&gt;0)))),0)&gt;F459,
"Therapy entered after discharge date",
IF(IFERROR(MIN(_xlfn._xlws.FILTER('Therapy data entry'!$I$6:$CV$6,_xlfn.BYCOL('Therapy data entry'!I459:CV461,_xlfn.LAMBDA(_xlpm.col,MAX(_xlpm.col)&gt;0)))),"")&lt; VALUE(M459),
"Therapy cannot be entered before admission date",
""
)
))</f>
        <v/>
      </c>
      <c r="R459" s="36"/>
      <c r="S459" s="46"/>
      <c r="T459" s="109" t="str">
        <f>IF(OR(H459=0,F459=""),"", IFERROR(MATCH(9.99999999999999E+307, 'Therapy data entry'!I459:CV461, 1) - 1, ""))</f>
        <v/>
      </c>
      <c r="U459" s="37"/>
      <c r="V459" s="36"/>
      <c r="W459" s="57"/>
    </row>
    <row r="460" spans="1:23" ht="17.25" thickBot="1" x14ac:dyDescent="0.35">
      <c r="A460" s="227"/>
      <c r="B460" s="135" t="str">
        <f>IF('Therapy data entry'!B454="","",'Therapy data entry'!B454)</f>
        <v/>
      </c>
      <c r="C460" s="230"/>
      <c r="D460" s="152" t="s">
        <v>54</v>
      </c>
      <c r="E460" s="152" t="str">
        <f>IF('Therapy data entry'!G460="","",'Therapy data entry'!G460)</f>
        <v>No</v>
      </c>
      <c r="F460" s="153" t="str">
        <f>IF((E460="Yes"),'Therapy data entry'!E451,"")</f>
        <v/>
      </c>
      <c r="G460" s="154" t="str">
        <f t="shared" ref="G460" si="1099">IF(V460="","Yes","No")</f>
        <v>Yes</v>
      </c>
      <c r="H460" s="70" cm="1">
        <f t="array" ref="H460">SUM(--(_xlfn.BYCOL('Therapy data entry'!I460:CV462, _xlfn.LAMBDA(_xlpm.col, MAX(_xlpm.col) &gt; 0))))</f>
        <v>0</v>
      </c>
      <c r="I460" s="70">
        <f>SUM('Therapy data entry'!I460:CV462)</f>
        <v>0</v>
      </c>
      <c r="J460" s="152">
        <f>SUM('Therapy data entry'!I461:XFD461)</f>
        <v>0</v>
      </c>
      <c r="K460" s="152">
        <f>SUM('Therapy data entry'!I462:XFD462)</f>
        <v>0</v>
      </c>
      <c r="L460" s="155" t="e">
        <f t="shared" ref="L460" si="1100">IF(AND((E460="Yes"),NOT(F460=""),G460="Yes",Q460="", R460=""),"Yes",IF(AND((E460="No"),F460="",Q460="", R460=""),"Yes","No because "))</f>
        <v>#VALUE!</v>
      </c>
      <c r="M460" s="156" t="e">
        <f t="shared" ref="M460" si="1101">DAY(C451)&amp;"/"&amp;MONTH(C451)&amp;"/"&amp;YEAR(C451)</f>
        <v>#VALUE!</v>
      </c>
      <c r="N460" s="157" t="str">
        <f t="shared" ref="N460" si="1102">IF(F460="","",F460-M460+1)</f>
        <v/>
      </c>
      <c r="O460" s="158" t="e">
        <f t="shared" ref="O460" si="1103">IF(NOT(R460=""),R460,IF(NOT(Q460=""),Q460,IF(NOT(G460="Yes"),"Days therapy received outside therapy timeframe",IF(NOT(OR(E460="Yes",E460="No")),"Data not entered yet",""))))</f>
        <v>#VALUE!</v>
      </c>
      <c r="P460" s="164"/>
      <c r="Q460" s="107" t="e">
        <f>IF(N460&lt;H460,"Too many therapy days entered",
IF(IFERROR(MAX(_xlfn._xlws.FILTER('Therapy data entry'!$I$6:$CV$6,_xlfn.BYCOL('Therapy data entry'!I460:CV462,_xlfn.LAMBDA(_xlpm.col,MAX(_xlpm.col)&gt;0)))),0)&gt;F460,
"Therapy entered after discharge date",
IF(IFERROR(MIN(_xlfn._xlws.FILTER('Therapy data entry'!$I$6:$CV$6,_xlfn.BYCOL('Therapy data entry'!I460:CV462,_xlfn.LAMBDA(_xlpm.col,MAX(_xlpm.col)&gt;0)))),"")&lt; VALUE(M460),
"Therapy cannot be entered before admission date",
""
)
))</f>
        <v>#VALUE!</v>
      </c>
      <c r="R460" s="159" t="str">
        <f t="shared" ref="R460" si="1104">IF(AND((OR(E460="",E460="No")),F460="",H460=0,I460=0),"", IF(AND(E460="Yes",NOT(F460="")),"","Eligibility for therapy and therapy days/end date not consistent"))</f>
        <v/>
      </c>
      <c r="S460" s="160">
        <f>'Therapy data entry'!$I$6</f>
        <v>45566</v>
      </c>
      <c r="T460" s="109" t="str">
        <f>IF(OR(H460=0,F460=""),"", IFERROR(MATCH(9.99999999999999E+307, 'Therapy data entry'!I460:CV462, 1) - 1, ""))</f>
        <v/>
      </c>
      <c r="U460" s="159" t="str">
        <f t="shared" ref="U460" si="1105">IF(T460="","",S460+T460)</f>
        <v/>
      </c>
      <c r="V460" s="159" t="str">
        <f t="shared" ref="V460" si="1106">IF(U460="","",IF(U460&gt;F460,"Date therapy given outside therapy timeframe",""))</f>
        <v/>
      </c>
      <c r="W460" s="161"/>
    </row>
    <row r="461" spans="1:23" ht="17.25" hidden="1" thickBot="1" x14ac:dyDescent="0.35">
      <c r="A461" s="227"/>
      <c r="B461" s="151"/>
      <c r="C461" s="230"/>
      <c r="D461" s="145"/>
      <c r="E461" s="145"/>
      <c r="F461" s="146"/>
      <c r="G461" s="147"/>
      <c r="H461" s="181" cm="1">
        <f t="array" ref="H461">SUM(--(_xlfn.BYCOL('Therapy data entry'!I461:CV463, _xlfn.LAMBDA(_xlpm.col, MAX(_xlpm.col) &gt; 0))))</f>
        <v>0</v>
      </c>
      <c r="I461" s="181">
        <f>SUM('Therapy data entry'!I461:CV463)</f>
        <v>0</v>
      </c>
      <c r="J461" s="145"/>
      <c r="K461" s="145"/>
      <c r="L461" s="148"/>
      <c r="M461" s="149"/>
      <c r="N461" s="34"/>
      <c r="O461" s="150"/>
      <c r="P461" s="148"/>
      <c r="Q461" s="107" t="str">
        <f>IF(N461&lt;H461,"Too many therapy days entered",
IF(IFERROR(MAX(_xlfn._xlws.FILTER('Therapy data entry'!$I$6:$CV$6,_xlfn.BYCOL('Therapy data entry'!I461:CV463,_xlfn.LAMBDA(_xlpm.col,MAX(_xlpm.col)&gt;0)))),0)&gt;F461,
"Therapy entered after discharge date",
IF(IFERROR(MIN(_xlfn._xlws.FILTER('Therapy data entry'!$I$6:$CV$6,_xlfn.BYCOL('Therapy data entry'!I461:CV463,_xlfn.LAMBDA(_xlpm.col,MAX(_xlpm.col)&gt;0)))),"")&lt; VALUE(M461),
"Therapy cannot be entered before admission date",
""
)
))</f>
        <v/>
      </c>
      <c r="R461" s="53"/>
      <c r="S461" s="46"/>
      <c r="T461" s="109" t="str">
        <f>IF(OR(H461=0,F461=""),"", IFERROR(MATCH(9.99999999999999E+307, 'Therapy data entry'!I461:CV463, 1) - 1, ""))</f>
        <v/>
      </c>
      <c r="U461" s="53"/>
      <c r="V461" s="53"/>
      <c r="W461" s="163"/>
    </row>
    <row r="462" spans="1:23" ht="17.25" hidden="1" thickBot="1" x14ac:dyDescent="0.35">
      <c r="A462" s="228"/>
      <c r="B462" s="162"/>
      <c r="C462" s="231"/>
      <c r="D462" s="65"/>
      <c r="E462" s="65"/>
      <c r="F462" s="79"/>
      <c r="G462" s="112"/>
      <c r="H462" s="70" cm="1">
        <f t="array" ref="H462">SUM(--(_xlfn.BYCOL('Therapy data entry'!I462:CV464, _xlfn.LAMBDA(_xlpm.col, MAX(_xlpm.col) &gt; 0))))</f>
        <v>0</v>
      </c>
      <c r="I462" s="70">
        <f>SUM('Therapy data entry'!I462:CV464)</f>
        <v>0</v>
      </c>
      <c r="J462" s="65"/>
      <c r="K462" s="65"/>
      <c r="L462" s="67"/>
      <c r="M462" s="66"/>
      <c r="N462" s="58"/>
      <c r="O462" s="70"/>
      <c r="P462" s="67"/>
      <c r="Q462" s="107" t="str">
        <f>IF(N462&lt;H462,"Too many therapy days entered",
IF(IFERROR(MAX(_xlfn._xlws.FILTER('Therapy data entry'!$I$6:$CV$6,_xlfn.BYCOL('Therapy data entry'!I462:CV464,_xlfn.LAMBDA(_xlpm.col,MAX(_xlpm.col)&gt;0)))),0)&gt;F462,
"Therapy entered after discharge date",
IF(IFERROR(MIN(_xlfn._xlws.FILTER('Therapy data entry'!$I$6:$CV$6,_xlfn.BYCOL('Therapy data entry'!I462:CV464,_xlfn.LAMBDA(_xlpm.col,MAX(_xlpm.col)&gt;0)))),"")&lt; VALUE(M462),
"Therapy cannot be entered before admission date",
""
)
))</f>
        <v/>
      </c>
      <c r="R462" s="59"/>
      <c r="S462" s="60"/>
      <c r="T462" s="109" t="str">
        <f>IF(OR(H462=0,F462=""),"", IFERROR(MATCH(9.99999999999999E+307, 'Therapy data entry'!I462:CV464, 1) - 1, ""))</f>
        <v/>
      </c>
      <c r="U462" s="59"/>
      <c r="V462" s="59"/>
      <c r="W462" s="68"/>
    </row>
    <row r="463" spans="1:23" ht="17.25" thickBot="1" x14ac:dyDescent="0.35">
      <c r="A463" s="226" t="str">
        <f>IF(AND('Therapy data entry'!A463="",'Therapy data entry'!D463=""),"",IF(AND(NOT('Therapy data entry'!D463=""),'Therapy data entry'!A463=""),"SSNAP ID not entered",'Therapy data entry'!A463))</f>
        <v/>
      </c>
      <c r="B463" s="98" t="s">
        <v>17</v>
      </c>
      <c r="C463" s="229" t="str">
        <f>IF('Therapy data entry'!D463="","",'Therapy data entry'!D463)</f>
        <v/>
      </c>
      <c r="D463" s="99" t="s">
        <v>51</v>
      </c>
      <c r="E463" s="100" t="str">
        <f>IF('Therapy data entry'!G463="","",'Therapy data entry'!G463)</f>
        <v>No</v>
      </c>
      <c r="F463" s="101" t="str">
        <f>IF((E463="Yes"),'Therapy data entry'!E463,"")</f>
        <v/>
      </c>
      <c r="G463" s="102" t="str">
        <f t="shared" ref="G463" si="1107">IF(V463="","Yes","No")</f>
        <v>Yes</v>
      </c>
      <c r="H463" s="32" cm="1">
        <f t="array" ref="H463">SUM(--(_xlfn.BYCOL('Therapy data entry'!I463:CV465, _xlfn.LAMBDA(_xlpm.col, MAX(_xlpm.col) &gt; 0))))</f>
        <v>0</v>
      </c>
      <c r="I463" s="32">
        <f>SUM('Therapy data entry'!I463:CV465)</f>
        <v>0</v>
      </c>
      <c r="J463" s="99">
        <f>SUM('Therapy data entry'!I464:XFD464)</f>
        <v>0</v>
      </c>
      <c r="K463" s="99">
        <f>SUM('Therapy data entry'!I465:XFD465)</f>
        <v>0</v>
      </c>
      <c r="L463" s="103" t="e">
        <f t="shared" ref="L463" si="1108">IF(AND((E463="Yes"),NOT(F463=""),G463="Yes",Q463="", R463=""),"Yes",IF(AND((E463="No"),F463="",Q463="", R463=""),"Yes","No because "))</f>
        <v>#VALUE!</v>
      </c>
      <c r="M463" s="104" t="e">
        <f t="shared" ref="M463" si="1109">DAY(C463)&amp;"/"&amp;MONTH(C463)&amp;"/"&amp;YEAR(C463)</f>
        <v>#VALUE!</v>
      </c>
      <c r="N463" s="105" t="str">
        <f t="shared" ref="N463" si="1110">IF(F463="","",F463-M463+1)</f>
        <v/>
      </c>
      <c r="O463" s="99" t="e">
        <f t="shared" ref="O463" si="1111">IF(NOT(R463=""),R463,IF(NOT(Q463=""),Q463,IF(NOT(G463="Yes"),"Days therapy received outside therapy timeframe",IF(NOT(OR(E463="Yes",E463="No")),"Data not entered yet",""))))</f>
        <v>#VALUE!</v>
      </c>
      <c r="P463" s="106"/>
      <c r="Q463" s="107" t="e">
        <f>IF(N463&lt;H463,"Too many therapy days entered",
IF(IFERROR(MAX(_xlfn._xlws.FILTER('Therapy data entry'!$I$6:$CV$6,_xlfn.BYCOL('Therapy data entry'!I463:CV465,_xlfn.LAMBDA(_xlpm.col,MAX(_xlpm.col)&gt;0)))),0)&gt;F463,
"Therapy entered after discharge date",
IF(IFERROR(MIN(_xlfn._xlws.FILTER('Therapy data entry'!$I$6:$CV$6,_xlfn.BYCOL('Therapy data entry'!I463:CV465,_xlfn.LAMBDA(_xlpm.col,MAX(_xlpm.col)&gt;0)))),"")&lt; VALUE(M463),
"Therapy cannot be entered before admission date",
""
)
))</f>
        <v>#VALUE!</v>
      </c>
      <c r="R463" s="107" t="str">
        <f t="shared" ref="R463" si="1112">IF(AND((OR(E463="",E463="No")),F463="",H463=0,I463=0),"", IF(AND(E463="Yes",NOT(F463="")),"","Eligibility for therapy and therapy days/end date not consistent"))</f>
        <v/>
      </c>
      <c r="S463" s="108">
        <f>'Therapy data entry'!$I$6</f>
        <v>45566</v>
      </c>
      <c r="T463" s="109" t="str">
        <f>IF(OR(H463=0,F463=""),"", IFERROR(MATCH(9.99999999999999E+307, 'Therapy data entry'!I463:CV465, 1) - 1, ""))</f>
        <v/>
      </c>
      <c r="U463" s="110" t="str">
        <f t="shared" ref="U463" si="1113">IF(T463="","",S463+T463)</f>
        <v/>
      </c>
      <c r="V463" s="107" t="str">
        <f t="shared" ref="V463" si="1114">IF(U463="","",IF(U463&gt;F463,"Date therapy given outside therapy timeframe",""))</f>
        <v/>
      </c>
      <c r="W463" s="111" t="str">
        <f>IF('Therapy data entry'!AK463="","",'Therapy data entry'!AK463)</f>
        <v/>
      </c>
    </row>
    <row r="464" spans="1:23" ht="17.25" hidden="1" thickBot="1" x14ac:dyDescent="0.35">
      <c r="A464" s="227"/>
      <c r="B464" s="31"/>
      <c r="C464" s="230"/>
      <c r="D464" s="32"/>
      <c r="E464" s="71"/>
      <c r="F464" s="45"/>
      <c r="G464" s="74"/>
      <c r="H464" s="32" cm="1">
        <f t="array" ref="H464">SUM(--(_xlfn.BYCOL('Therapy data entry'!I464:CV466, _xlfn.LAMBDA(_xlpm.col, MAX(_xlpm.col) &gt; 0))))</f>
        <v>0</v>
      </c>
      <c r="I464" s="32">
        <f>SUM('Therapy data entry'!I464:CV466)</f>
        <v>0</v>
      </c>
      <c r="J464" s="32"/>
      <c r="K464" s="32"/>
      <c r="L464" s="47"/>
      <c r="M464" s="33"/>
      <c r="N464" s="34"/>
      <c r="O464" s="32"/>
      <c r="P464" s="35"/>
      <c r="Q464" s="107" t="str">
        <f>IF(N464&lt;H464,"Too many therapy days entered",
IF(IFERROR(MAX(_xlfn._xlws.FILTER('Therapy data entry'!$I$6:$CV$6,_xlfn.BYCOL('Therapy data entry'!I464:CV466,_xlfn.LAMBDA(_xlpm.col,MAX(_xlpm.col)&gt;0)))),0)&gt;F464,
"Therapy entered after discharge date",
IF(IFERROR(MIN(_xlfn._xlws.FILTER('Therapy data entry'!$I$6:$CV$6,_xlfn.BYCOL('Therapy data entry'!I464:CV466,_xlfn.LAMBDA(_xlpm.col,MAX(_xlpm.col)&gt;0)))),"")&lt; VALUE(M464),
"Therapy cannot be entered before admission date",
""
)
))</f>
        <v/>
      </c>
      <c r="R464" s="36"/>
      <c r="S464" s="46"/>
      <c r="T464" s="109" t="str">
        <f>IF(OR(H464=0,F464=""),"", IFERROR(MATCH(9.99999999999999E+307, 'Therapy data entry'!I464:CV466, 1) - 1, ""))</f>
        <v/>
      </c>
      <c r="U464" s="37"/>
      <c r="V464" s="36"/>
      <c r="W464" s="55"/>
    </row>
    <row r="465" spans="1:23" ht="17.25" hidden="1" thickBot="1" x14ac:dyDescent="0.35">
      <c r="A465" s="227"/>
      <c r="B465" s="31"/>
      <c r="C465" s="230"/>
      <c r="D465" s="32"/>
      <c r="E465" s="71"/>
      <c r="F465" s="45"/>
      <c r="G465" s="74"/>
      <c r="H465" s="32" cm="1">
        <f t="array" ref="H465">SUM(--(_xlfn.BYCOL('Therapy data entry'!I465:CV467, _xlfn.LAMBDA(_xlpm.col, MAX(_xlpm.col) &gt; 0))))</f>
        <v>0</v>
      </c>
      <c r="I465" s="32">
        <f>SUM('Therapy data entry'!I465:CV467)</f>
        <v>0</v>
      </c>
      <c r="J465" s="32"/>
      <c r="K465" s="32"/>
      <c r="L465" s="47"/>
      <c r="M465" s="33"/>
      <c r="N465" s="34"/>
      <c r="O465" s="32"/>
      <c r="P465" s="35"/>
      <c r="Q465" s="107" t="str">
        <f>IF(N465&lt;H465,"Too many therapy days entered",
IF(IFERROR(MAX(_xlfn._xlws.FILTER('Therapy data entry'!$I$6:$CV$6,_xlfn.BYCOL('Therapy data entry'!I465:CV467,_xlfn.LAMBDA(_xlpm.col,MAX(_xlpm.col)&gt;0)))),0)&gt;F465,
"Therapy entered after discharge date",
IF(IFERROR(MIN(_xlfn._xlws.FILTER('Therapy data entry'!$I$6:$CV$6,_xlfn.BYCOL('Therapy data entry'!I465:CV467,_xlfn.LAMBDA(_xlpm.col,MAX(_xlpm.col)&gt;0)))),"")&lt; VALUE(M465),
"Therapy cannot be entered before admission date",
""
)
))</f>
        <v/>
      </c>
      <c r="R465" s="36"/>
      <c r="S465" s="46"/>
      <c r="T465" s="109" t="str">
        <f>IF(OR(H465=0,F465=""),"", IFERROR(MATCH(9.99999999999999E+307, 'Therapy data entry'!I465:CV467, 1) - 1, ""))</f>
        <v/>
      </c>
      <c r="U465" s="37"/>
      <c r="V465" s="36"/>
      <c r="W465" s="55"/>
    </row>
    <row r="466" spans="1:23" ht="17.25" thickBot="1" x14ac:dyDescent="0.35">
      <c r="A466" s="227"/>
      <c r="B466" s="54" t="str">
        <f>IF('Therapy data entry'!B464="","",'Therapy data entry'!B464)</f>
        <v/>
      </c>
      <c r="C466" s="230"/>
      <c r="D466" s="49" t="s">
        <v>52</v>
      </c>
      <c r="E466" s="72" t="str">
        <f>IF('Therapy data entry'!G466="","",'Therapy data entry'!G466)</f>
        <v>No</v>
      </c>
      <c r="F466" s="77" t="str">
        <f>IF((E466="Yes"),'Therapy data entry'!E463,"")</f>
        <v/>
      </c>
      <c r="G466" s="75" t="str">
        <f t="shared" ref="G466" si="1115">IF(V466="","Yes","No")</f>
        <v>Yes</v>
      </c>
      <c r="H466" s="49" cm="1">
        <f t="array" ref="H466">SUM(--(_xlfn.BYCOL('Therapy data entry'!I466:CV468, _xlfn.LAMBDA(_xlpm.col, MAX(_xlpm.col) &gt; 0))))</f>
        <v>0</v>
      </c>
      <c r="I466" s="49">
        <f>SUM('Therapy data entry'!I466:CV468)</f>
        <v>0</v>
      </c>
      <c r="J466" s="49">
        <f>SUM('Therapy data entry'!I467:XFD467)</f>
        <v>0</v>
      </c>
      <c r="K466" s="49">
        <f>SUM('Therapy data entry'!I468:XFD468)</f>
        <v>0</v>
      </c>
      <c r="L466" s="51" t="e">
        <f t="shared" ref="L466" si="1116">IF(AND((E466="Yes"),NOT(F466=""),G466="Yes",Q466="", R466=""),"Yes",IF(AND((E466="No"),F466="",Q466="", R466=""),"Yes","No because "))</f>
        <v>#VALUE!</v>
      </c>
      <c r="M466" s="33" t="e">
        <f t="shared" ref="M466" si="1117">DAY(C463)&amp;"/"&amp;MONTH(C463)&amp;"/"&amp;YEAR(C463)</f>
        <v>#VALUE!</v>
      </c>
      <c r="N466" s="34" t="str">
        <f t="shared" ref="N466" si="1118">IF(F466="","",F466-M466+1)</f>
        <v/>
      </c>
      <c r="O466" s="49" t="e">
        <f t="shared" ref="O466" si="1119">IF(NOT(R466=""),R466,IF(NOT(Q466=""),Q466,IF(NOT(G466="Yes"),"Days therapy received outside therapy timeframe",IF(NOT(OR(E466="Yes",E466="No")),"Data not entered yet",""))))</f>
        <v>#VALUE!</v>
      </c>
      <c r="P466" s="52"/>
      <c r="Q466" s="107" t="e">
        <f>IF(N466&lt;H466,"Too many therapy days entered",
IF(IFERROR(MAX(_xlfn._xlws.FILTER('Therapy data entry'!$I$6:$CV$6,_xlfn.BYCOL('Therapy data entry'!I466:CV468,_xlfn.LAMBDA(_xlpm.col,MAX(_xlpm.col)&gt;0)))),0)&gt;F466,
"Therapy entered after discharge date",
IF(IFERROR(MIN(_xlfn._xlws.FILTER('Therapy data entry'!$I$6:$CV$6,_xlfn.BYCOL('Therapy data entry'!I466:CV468,_xlfn.LAMBDA(_xlpm.col,MAX(_xlpm.col)&gt;0)))),"")&lt; VALUE(M466),
"Therapy cannot be entered before admission date",
""
)
))</f>
        <v>#VALUE!</v>
      </c>
      <c r="R466" s="53" t="str">
        <f t="shared" ref="R466" si="1120">IF(AND((OR(E466="",E466="No")),F466="",H466=0,I466=0),"", IF(AND(E466="Yes",NOT(F466="")),"","Eligibility for therapy and therapy days/end date not consistent"))</f>
        <v/>
      </c>
      <c r="S466" s="46">
        <f>'Therapy data entry'!$I$6</f>
        <v>45566</v>
      </c>
      <c r="T466" s="109" t="str">
        <f>IF(OR(H466=0,F466=""),"", IFERROR(MATCH(9.99999999999999E+307, 'Therapy data entry'!I466:CV468, 1) - 1, ""))</f>
        <v/>
      </c>
      <c r="U466" s="37" t="str">
        <f t="shared" ref="U466" si="1121">IF(T466="","",S466+T466)</f>
        <v/>
      </c>
      <c r="V466" s="36" t="str">
        <f t="shared" ref="V466" si="1122">IF(U466="","",IF(U466&gt;F466,"Date therapy given outside therapy timeframe",""))</f>
        <v/>
      </c>
      <c r="W466" s="56" t="str">
        <f>IF('Therapy data entry'!AK466="","",'Therapy data entry'!AK466)</f>
        <v/>
      </c>
    </row>
    <row r="467" spans="1:23" ht="17.25" hidden="1" thickBot="1" x14ac:dyDescent="0.35">
      <c r="A467" s="227"/>
      <c r="B467" s="44"/>
      <c r="C467" s="230"/>
      <c r="D467" s="49"/>
      <c r="E467" s="72"/>
      <c r="F467" s="77"/>
      <c r="G467" s="75"/>
      <c r="H467" s="49" cm="1">
        <f t="array" ref="H467">SUM(--(_xlfn.BYCOL('Therapy data entry'!I467:CV469, _xlfn.LAMBDA(_xlpm.col, MAX(_xlpm.col) &gt; 0))))</f>
        <v>0</v>
      </c>
      <c r="I467" s="49">
        <f>SUM('Therapy data entry'!I467:CV469)</f>
        <v>0</v>
      </c>
      <c r="J467" s="49"/>
      <c r="K467" s="49"/>
      <c r="L467" s="51"/>
      <c r="M467" s="50"/>
      <c r="N467" s="34"/>
      <c r="O467" s="49"/>
      <c r="P467" s="52"/>
      <c r="Q467" s="107" t="str">
        <f>IF(N467&lt;H467,"Too many therapy days entered",
IF(IFERROR(MAX(_xlfn._xlws.FILTER('Therapy data entry'!$I$6:$CV$6,_xlfn.BYCOL('Therapy data entry'!I467:CV469,_xlfn.LAMBDA(_xlpm.col,MAX(_xlpm.col)&gt;0)))),0)&gt;F467,
"Therapy entered after discharge date",
IF(IFERROR(MIN(_xlfn._xlws.FILTER('Therapy data entry'!$I$6:$CV$6,_xlfn.BYCOL('Therapy data entry'!I467:CV469,_xlfn.LAMBDA(_xlpm.col,MAX(_xlpm.col)&gt;0)))),"")&lt; VALUE(M467),
"Therapy cannot be entered before admission date",
""
)
))</f>
        <v/>
      </c>
      <c r="R467" s="36"/>
      <c r="S467" s="46"/>
      <c r="T467" s="109" t="str">
        <f>IF(OR(H467=0,F467=""),"", IFERROR(MATCH(9.99999999999999E+307, 'Therapy data entry'!I467:CV469, 1) - 1, ""))</f>
        <v/>
      </c>
      <c r="U467" s="37"/>
      <c r="V467" s="36"/>
      <c r="W467" s="56"/>
    </row>
    <row r="468" spans="1:23" ht="17.25" hidden="1" thickBot="1" x14ac:dyDescent="0.35">
      <c r="A468" s="227"/>
      <c r="B468" s="44"/>
      <c r="C468" s="230"/>
      <c r="D468" s="49"/>
      <c r="E468" s="72"/>
      <c r="F468" s="77"/>
      <c r="G468" s="75"/>
      <c r="H468" s="49" cm="1">
        <f t="array" ref="H468">SUM(--(_xlfn.BYCOL('Therapy data entry'!I468:CV470, _xlfn.LAMBDA(_xlpm.col, MAX(_xlpm.col) &gt; 0))))</f>
        <v>0</v>
      </c>
      <c r="I468" s="49">
        <f>SUM('Therapy data entry'!I468:CV470)</f>
        <v>0</v>
      </c>
      <c r="J468" s="49"/>
      <c r="K468" s="49"/>
      <c r="L468" s="51"/>
      <c r="M468" s="50"/>
      <c r="N468" s="34"/>
      <c r="O468" s="49"/>
      <c r="P468" s="52"/>
      <c r="Q468" s="107" t="str">
        <f>IF(N468&lt;H468,"Too many therapy days entered",
IF(IFERROR(MAX(_xlfn._xlws.FILTER('Therapy data entry'!$I$6:$CV$6,_xlfn.BYCOL('Therapy data entry'!I468:CV470,_xlfn.LAMBDA(_xlpm.col,MAX(_xlpm.col)&gt;0)))),0)&gt;F468,
"Therapy entered after discharge date",
IF(IFERROR(MIN(_xlfn._xlws.FILTER('Therapy data entry'!$I$6:$CV$6,_xlfn.BYCOL('Therapy data entry'!I468:CV470,_xlfn.LAMBDA(_xlpm.col,MAX(_xlpm.col)&gt;0)))),"")&lt; VALUE(M468),
"Therapy cannot be entered before admission date",
""
)
))</f>
        <v/>
      </c>
      <c r="R468" s="36"/>
      <c r="S468" s="46"/>
      <c r="T468" s="109" t="str">
        <f>IF(OR(H468=0,F468=""),"", IFERROR(MATCH(9.99999999999999E+307, 'Therapy data entry'!I468:CV470, 1) - 1, ""))</f>
        <v/>
      </c>
      <c r="U468" s="37"/>
      <c r="V468" s="36"/>
      <c r="W468" s="56"/>
    </row>
    <row r="469" spans="1:23" ht="17.25" thickBot="1" x14ac:dyDescent="0.35">
      <c r="A469" s="227"/>
      <c r="B469" s="31" t="s">
        <v>21</v>
      </c>
      <c r="C469" s="230"/>
      <c r="D469" s="38" t="s">
        <v>53</v>
      </c>
      <c r="E469" s="73" t="str">
        <f>IF('Therapy data entry'!G469="","",'Therapy data entry'!G469)</f>
        <v>No</v>
      </c>
      <c r="F469" s="78" t="str">
        <f>IF((E469="Yes"),'Therapy data entry'!E463,"")</f>
        <v/>
      </c>
      <c r="G469" s="76" t="str">
        <f t="shared" ref="G469" si="1123">IF(V469="","Yes","No")</f>
        <v>Yes</v>
      </c>
      <c r="H469" s="38" cm="1">
        <f t="array" ref="H469">SUM(--(_xlfn.BYCOL('Therapy data entry'!I469:CV471, _xlfn.LAMBDA(_xlpm.col, MAX(_xlpm.col) &gt; 0))))</f>
        <v>0</v>
      </c>
      <c r="I469" s="38">
        <f>SUM('Therapy data entry'!I469:CV471)</f>
        <v>0</v>
      </c>
      <c r="J469" s="38">
        <f>SUM('Therapy data entry'!I470:XFD470)</f>
        <v>0</v>
      </c>
      <c r="K469" s="38">
        <f>SUM('Therapy data entry'!I471:XFD471)</f>
        <v>0</v>
      </c>
      <c r="L469" s="69" t="e">
        <f t="shared" ref="L469" si="1124">IF(AND((E469="Yes"),NOT(F469=""),G469="Yes",Q469="", R469=""),"Yes",IF(AND((E469="No"),F469="",Q469="", R469=""),"Yes","No because "))</f>
        <v>#VALUE!</v>
      </c>
      <c r="M469" s="33" t="e">
        <f t="shared" ref="M469" si="1125">DAY(C463)&amp;"/"&amp;MONTH(C463)&amp;"/"&amp;YEAR(C463)</f>
        <v>#VALUE!</v>
      </c>
      <c r="N469" s="34" t="str">
        <f t="shared" ref="N469" si="1126">IF(F469="","",F469-M469+1)</f>
        <v/>
      </c>
      <c r="O469" s="38" t="e">
        <f t="shared" ref="O469" si="1127">IF(NOT(R469=""),R469,IF(NOT(Q469=""),Q469,IF(NOT(G469="Yes"),"Days therapy received outside therapy timeframe",IF(NOT(OR(E469="Yes",E469="No")),"Data not entered yet",""))))</f>
        <v>#VALUE!</v>
      </c>
      <c r="P469" s="39"/>
      <c r="Q469" s="107" t="e">
        <f>IF(N469&lt;H469,"Too many therapy days entered",
IF(IFERROR(MAX(_xlfn._xlws.FILTER('Therapy data entry'!$I$6:$CV$6,_xlfn.BYCOL('Therapy data entry'!I469:CV471,_xlfn.LAMBDA(_xlpm.col,MAX(_xlpm.col)&gt;0)))),0)&gt;F469,
"Therapy entered after discharge date",
IF(IFERROR(MIN(_xlfn._xlws.FILTER('Therapy data entry'!$I$6:$CV$6,_xlfn.BYCOL('Therapy data entry'!I469:CV471,_xlfn.LAMBDA(_xlpm.col,MAX(_xlpm.col)&gt;0)))),"")&lt; VALUE(M469),
"Therapy cannot be entered before admission date",
""
)
))</f>
        <v>#VALUE!</v>
      </c>
      <c r="R469" s="36" t="str">
        <f t="shared" ref="R469" si="1128">IF(AND((OR(E469="",E469="No")),F469="",H469=0,I469=0),"", IF(AND(E469="Yes",NOT(F469="")),"","Eligibility for therapy and therapy days/end date not consistent"))</f>
        <v/>
      </c>
      <c r="S469" s="46">
        <f>'Therapy data entry'!$I$6</f>
        <v>45566</v>
      </c>
      <c r="T469" s="109" t="str">
        <f>IF(OR(H469=0,F469=""),"", IFERROR(MATCH(9.99999999999999E+307, 'Therapy data entry'!I469:CV471, 1) - 1, ""))</f>
        <v/>
      </c>
      <c r="U469" s="37" t="str">
        <f t="shared" ref="U469" si="1129">IF(T469="","",S469+T469)</f>
        <v/>
      </c>
      <c r="V469" s="36" t="str">
        <f t="shared" ref="V469" si="1130">IF(U469="","",IF(U469&gt;F469,"Date therapy given outside therapy timeframe",""))</f>
        <v/>
      </c>
      <c r="W469" s="57" t="str">
        <f>IF('Therapy data entry'!AK469="","",'Therapy data entry'!AK469)</f>
        <v/>
      </c>
    </row>
    <row r="470" spans="1:23" ht="17.25" hidden="1" thickBot="1" x14ac:dyDescent="0.35">
      <c r="A470" s="227"/>
      <c r="B470" s="31"/>
      <c r="C470" s="230"/>
      <c r="D470" s="38"/>
      <c r="E470" s="73"/>
      <c r="F470" s="78"/>
      <c r="G470" s="76"/>
      <c r="H470" s="38" cm="1">
        <f t="array" ref="H470">SUM(--(_xlfn.BYCOL('Therapy data entry'!I470:CV472, _xlfn.LAMBDA(_xlpm.col, MAX(_xlpm.col) &gt; 0))))</f>
        <v>0</v>
      </c>
      <c r="I470" s="38">
        <f>SUM('Therapy data entry'!I470:CV472)</f>
        <v>0</v>
      </c>
      <c r="J470" s="38"/>
      <c r="K470" s="38"/>
      <c r="L470" s="69"/>
      <c r="M470" s="33"/>
      <c r="N470" s="34"/>
      <c r="O470" s="38"/>
      <c r="P470" s="39"/>
      <c r="Q470" s="107" t="str">
        <f>IF(N470&lt;H470,"Too many therapy days entered",
IF(IFERROR(MAX(_xlfn._xlws.FILTER('Therapy data entry'!$I$6:$CV$6,_xlfn.BYCOL('Therapy data entry'!I470:CV472,_xlfn.LAMBDA(_xlpm.col,MAX(_xlpm.col)&gt;0)))),0)&gt;F470,
"Therapy entered after discharge date",
IF(IFERROR(MIN(_xlfn._xlws.FILTER('Therapy data entry'!$I$6:$CV$6,_xlfn.BYCOL('Therapy data entry'!I470:CV472,_xlfn.LAMBDA(_xlpm.col,MAX(_xlpm.col)&gt;0)))),"")&lt; VALUE(M470),
"Therapy cannot be entered before admission date",
""
)
))</f>
        <v/>
      </c>
      <c r="R470" s="36"/>
      <c r="S470" s="46"/>
      <c r="T470" s="109" t="str">
        <f>IF(OR(H470=0,F470=""),"", IFERROR(MATCH(9.99999999999999E+307, 'Therapy data entry'!I470:CV472, 1) - 1, ""))</f>
        <v/>
      </c>
      <c r="U470" s="37"/>
      <c r="V470" s="36"/>
      <c r="W470" s="57"/>
    </row>
    <row r="471" spans="1:23" ht="17.25" hidden="1" thickBot="1" x14ac:dyDescent="0.35">
      <c r="A471" s="227"/>
      <c r="B471" s="31"/>
      <c r="C471" s="230"/>
      <c r="D471" s="38"/>
      <c r="E471" s="73"/>
      <c r="F471" s="78"/>
      <c r="G471" s="76"/>
      <c r="H471" s="38" cm="1">
        <f t="array" ref="H471">SUM(--(_xlfn.BYCOL('Therapy data entry'!I471:CV473, _xlfn.LAMBDA(_xlpm.col, MAX(_xlpm.col) &gt; 0))))</f>
        <v>0</v>
      </c>
      <c r="I471" s="38">
        <f>SUM('Therapy data entry'!I471:CV473)</f>
        <v>0</v>
      </c>
      <c r="J471" s="38"/>
      <c r="K471" s="38"/>
      <c r="L471" s="69"/>
      <c r="M471" s="33"/>
      <c r="N471" s="34"/>
      <c r="O471" s="38"/>
      <c r="P471" s="39"/>
      <c r="Q471" s="107" t="str">
        <f>IF(N471&lt;H471,"Too many therapy days entered",
IF(IFERROR(MAX(_xlfn._xlws.FILTER('Therapy data entry'!$I$6:$CV$6,_xlfn.BYCOL('Therapy data entry'!I471:CV473,_xlfn.LAMBDA(_xlpm.col,MAX(_xlpm.col)&gt;0)))),0)&gt;F471,
"Therapy entered after discharge date",
IF(IFERROR(MIN(_xlfn._xlws.FILTER('Therapy data entry'!$I$6:$CV$6,_xlfn.BYCOL('Therapy data entry'!I471:CV473,_xlfn.LAMBDA(_xlpm.col,MAX(_xlpm.col)&gt;0)))),"")&lt; VALUE(M471),
"Therapy cannot be entered before admission date",
""
)
))</f>
        <v/>
      </c>
      <c r="R471" s="36"/>
      <c r="S471" s="46"/>
      <c r="T471" s="109" t="str">
        <f>IF(OR(H471=0,F471=""),"", IFERROR(MATCH(9.99999999999999E+307, 'Therapy data entry'!I471:CV473, 1) - 1, ""))</f>
        <v/>
      </c>
      <c r="U471" s="37"/>
      <c r="V471" s="36"/>
      <c r="W471" s="57"/>
    </row>
    <row r="472" spans="1:23" ht="17.25" thickBot="1" x14ac:dyDescent="0.35">
      <c r="A472" s="227"/>
      <c r="B472" s="135" t="str">
        <f>IF('Therapy data entry'!B466="","",'Therapy data entry'!B466)</f>
        <v/>
      </c>
      <c r="C472" s="230"/>
      <c r="D472" s="152" t="s">
        <v>54</v>
      </c>
      <c r="E472" s="152" t="str">
        <f>IF('Therapy data entry'!G472="","",'Therapy data entry'!G472)</f>
        <v>No</v>
      </c>
      <c r="F472" s="153" t="str">
        <f>IF((E472="Yes"),'Therapy data entry'!E463,"")</f>
        <v/>
      </c>
      <c r="G472" s="154" t="str">
        <f t="shared" ref="G472" si="1131">IF(V472="","Yes","No")</f>
        <v>Yes</v>
      </c>
      <c r="H472" s="70" cm="1">
        <f t="array" ref="H472">SUM(--(_xlfn.BYCOL('Therapy data entry'!I472:CV474, _xlfn.LAMBDA(_xlpm.col, MAX(_xlpm.col) &gt; 0))))</f>
        <v>0</v>
      </c>
      <c r="I472" s="70">
        <f>SUM('Therapy data entry'!I472:CV474)</f>
        <v>0</v>
      </c>
      <c r="J472" s="152">
        <f>SUM('Therapy data entry'!I473:XFD473)</f>
        <v>0</v>
      </c>
      <c r="K472" s="152">
        <f>SUM('Therapy data entry'!I474:XFD474)</f>
        <v>0</v>
      </c>
      <c r="L472" s="155" t="e">
        <f t="shared" ref="L472" si="1132">IF(AND((E472="Yes"),NOT(F472=""),G472="Yes",Q472="", R472=""),"Yes",IF(AND((E472="No"),F472="",Q472="", R472=""),"Yes","No because "))</f>
        <v>#VALUE!</v>
      </c>
      <c r="M472" s="156" t="e">
        <f t="shared" ref="M472" si="1133">DAY(C463)&amp;"/"&amp;MONTH(C463)&amp;"/"&amp;YEAR(C463)</f>
        <v>#VALUE!</v>
      </c>
      <c r="N472" s="157" t="str">
        <f t="shared" ref="N472" si="1134">IF(F472="","",F472-M472+1)</f>
        <v/>
      </c>
      <c r="O472" s="158" t="e">
        <f t="shared" ref="O472" si="1135">IF(NOT(R472=""),R472,IF(NOT(Q472=""),Q472,IF(NOT(G472="Yes"),"Days therapy received outside therapy timeframe",IF(NOT(OR(E472="Yes",E472="No")),"Data not entered yet",""))))</f>
        <v>#VALUE!</v>
      </c>
      <c r="P472" s="164"/>
      <c r="Q472" s="107" t="e">
        <f>IF(N472&lt;H472,"Too many therapy days entered",
IF(IFERROR(MAX(_xlfn._xlws.FILTER('Therapy data entry'!$I$6:$CV$6,_xlfn.BYCOL('Therapy data entry'!I472:CV474,_xlfn.LAMBDA(_xlpm.col,MAX(_xlpm.col)&gt;0)))),0)&gt;F472,
"Therapy entered after discharge date",
IF(IFERROR(MIN(_xlfn._xlws.FILTER('Therapy data entry'!$I$6:$CV$6,_xlfn.BYCOL('Therapy data entry'!I472:CV474,_xlfn.LAMBDA(_xlpm.col,MAX(_xlpm.col)&gt;0)))),"")&lt; VALUE(M472),
"Therapy cannot be entered before admission date",
""
)
))</f>
        <v>#VALUE!</v>
      </c>
      <c r="R472" s="159" t="str">
        <f t="shared" ref="R472" si="1136">IF(AND((OR(E472="",E472="No")),F472="",H472=0,I472=0),"", IF(AND(E472="Yes",NOT(F472="")),"","Eligibility for therapy and therapy days/end date not consistent"))</f>
        <v/>
      </c>
      <c r="S472" s="160">
        <f>'Therapy data entry'!$I$6</f>
        <v>45566</v>
      </c>
      <c r="T472" s="109" t="str">
        <f>IF(OR(H472=0,F472=""),"", IFERROR(MATCH(9.99999999999999E+307, 'Therapy data entry'!I472:CV474, 1) - 1, ""))</f>
        <v/>
      </c>
      <c r="U472" s="159" t="str">
        <f t="shared" ref="U472" si="1137">IF(T472="","",S472+T472)</f>
        <v/>
      </c>
      <c r="V472" s="159" t="str">
        <f t="shared" ref="V472" si="1138">IF(U472="","",IF(U472&gt;F472,"Date therapy given outside therapy timeframe",""))</f>
        <v/>
      </c>
      <c r="W472" s="161"/>
    </row>
    <row r="473" spans="1:23" ht="17.25" hidden="1" thickBot="1" x14ac:dyDescent="0.35">
      <c r="A473" s="227"/>
      <c r="B473" s="151"/>
      <c r="C473" s="230"/>
      <c r="D473" s="145"/>
      <c r="E473" s="145"/>
      <c r="F473" s="146"/>
      <c r="G473" s="147"/>
      <c r="H473" s="181" cm="1">
        <f t="array" ref="H473">SUM(--(_xlfn.BYCOL('Therapy data entry'!I473:CV475, _xlfn.LAMBDA(_xlpm.col, MAX(_xlpm.col) &gt; 0))))</f>
        <v>0</v>
      </c>
      <c r="I473" s="181">
        <f>SUM('Therapy data entry'!I473:CV475)</f>
        <v>0</v>
      </c>
      <c r="J473" s="145"/>
      <c r="K473" s="145"/>
      <c r="L473" s="148"/>
      <c r="M473" s="149"/>
      <c r="N473" s="34"/>
      <c r="O473" s="150"/>
      <c r="P473" s="148"/>
      <c r="Q473" s="107" t="str">
        <f>IF(N473&lt;H473,"Too many therapy days entered",
IF(IFERROR(MAX(_xlfn._xlws.FILTER('Therapy data entry'!$I$6:$CV$6,_xlfn.BYCOL('Therapy data entry'!I473:CV475,_xlfn.LAMBDA(_xlpm.col,MAX(_xlpm.col)&gt;0)))),0)&gt;F473,
"Therapy entered after discharge date",
IF(IFERROR(MIN(_xlfn._xlws.FILTER('Therapy data entry'!$I$6:$CV$6,_xlfn.BYCOL('Therapy data entry'!I473:CV475,_xlfn.LAMBDA(_xlpm.col,MAX(_xlpm.col)&gt;0)))),"")&lt; VALUE(M473),
"Therapy cannot be entered before admission date",
""
)
))</f>
        <v/>
      </c>
      <c r="R473" s="53"/>
      <c r="S473" s="46"/>
      <c r="T473" s="109" t="str">
        <f>IF(OR(H473=0,F473=""),"", IFERROR(MATCH(9.99999999999999E+307, 'Therapy data entry'!I473:CV475, 1) - 1, ""))</f>
        <v/>
      </c>
      <c r="U473" s="53"/>
      <c r="V473" s="53"/>
      <c r="W473" s="163"/>
    </row>
    <row r="474" spans="1:23" ht="17.25" hidden="1" thickBot="1" x14ac:dyDescent="0.35">
      <c r="A474" s="228"/>
      <c r="B474" s="162"/>
      <c r="C474" s="231"/>
      <c r="D474" s="65"/>
      <c r="E474" s="65"/>
      <c r="F474" s="79"/>
      <c r="G474" s="112"/>
      <c r="H474" s="70" cm="1">
        <f t="array" ref="H474">SUM(--(_xlfn.BYCOL('Therapy data entry'!I474:CV476, _xlfn.LAMBDA(_xlpm.col, MAX(_xlpm.col) &gt; 0))))</f>
        <v>0</v>
      </c>
      <c r="I474" s="70">
        <f>SUM('Therapy data entry'!I474:CV476)</f>
        <v>0</v>
      </c>
      <c r="J474" s="65"/>
      <c r="K474" s="65"/>
      <c r="L474" s="67"/>
      <c r="M474" s="66"/>
      <c r="N474" s="58"/>
      <c r="O474" s="70"/>
      <c r="P474" s="67"/>
      <c r="Q474" s="107" t="str">
        <f>IF(N474&lt;H474,"Too many therapy days entered",
IF(IFERROR(MAX(_xlfn._xlws.FILTER('Therapy data entry'!$I$6:$CV$6,_xlfn.BYCOL('Therapy data entry'!I474:CV476,_xlfn.LAMBDA(_xlpm.col,MAX(_xlpm.col)&gt;0)))),0)&gt;F474,
"Therapy entered after discharge date",
IF(IFERROR(MIN(_xlfn._xlws.FILTER('Therapy data entry'!$I$6:$CV$6,_xlfn.BYCOL('Therapy data entry'!I474:CV476,_xlfn.LAMBDA(_xlpm.col,MAX(_xlpm.col)&gt;0)))),"")&lt; VALUE(M474),
"Therapy cannot be entered before admission date",
""
)
))</f>
        <v/>
      </c>
      <c r="R474" s="59"/>
      <c r="S474" s="60"/>
      <c r="T474" s="109" t="str">
        <f>IF(OR(H474=0,F474=""),"", IFERROR(MATCH(9.99999999999999E+307, 'Therapy data entry'!I474:CV476, 1) - 1, ""))</f>
        <v/>
      </c>
      <c r="U474" s="59"/>
      <c r="V474" s="59"/>
      <c r="W474" s="68"/>
    </row>
    <row r="475" spans="1:23" ht="17.25" thickBot="1" x14ac:dyDescent="0.35">
      <c r="A475" s="226" t="str">
        <f>IF(AND('Therapy data entry'!A475="",'Therapy data entry'!D475=""),"",IF(AND(NOT('Therapy data entry'!D475=""),'Therapy data entry'!A475=""),"SSNAP ID not entered",'Therapy data entry'!A475))</f>
        <v/>
      </c>
      <c r="B475" s="98" t="s">
        <v>17</v>
      </c>
      <c r="C475" s="229" t="str">
        <f>IF('Therapy data entry'!D475="","",'Therapy data entry'!D475)</f>
        <v/>
      </c>
      <c r="D475" s="99" t="s">
        <v>51</v>
      </c>
      <c r="E475" s="100" t="str">
        <f>IF('Therapy data entry'!G475="","",'Therapy data entry'!G475)</f>
        <v>No</v>
      </c>
      <c r="F475" s="101" t="str">
        <f>IF((E475="Yes"),'Therapy data entry'!E475,"")</f>
        <v/>
      </c>
      <c r="G475" s="102" t="str">
        <f t="shared" ref="G475" si="1139">IF(V475="","Yes","No")</f>
        <v>Yes</v>
      </c>
      <c r="H475" s="32" cm="1">
        <f t="array" ref="H475">SUM(--(_xlfn.BYCOL('Therapy data entry'!I475:CV477, _xlfn.LAMBDA(_xlpm.col, MAX(_xlpm.col) &gt; 0))))</f>
        <v>0</v>
      </c>
      <c r="I475" s="32">
        <f>SUM('Therapy data entry'!I475:CV477)</f>
        <v>0</v>
      </c>
      <c r="J475" s="99">
        <f>SUM('Therapy data entry'!I476:XFD476)</f>
        <v>0</v>
      </c>
      <c r="K475" s="99">
        <f>SUM('Therapy data entry'!I477:XFD477)</f>
        <v>0</v>
      </c>
      <c r="L475" s="103" t="e">
        <f t="shared" ref="L475" si="1140">IF(AND((E475="Yes"),NOT(F475=""),G475="Yes",Q475="", R475=""),"Yes",IF(AND((E475="No"),F475="",Q475="", R475=""),"Yes","No because "))</f>
        <v>#VALUE!</v>
      </c>
      <c r="M475" s="104" t="e">
        <f t="shared" ref="M475" si="1141">DAY(C475)&amp;"/"&amp;MONTH(C475)&amp;"/"&amp;YEAR(C475)</f>
        <v>#VALUE!</v>
      </c>
      <c r="N475" s="105" t="str">
        <f t="shared" ref="N475" si="1142">IF(F475="","",F475-M475+1)</f>
        <v/>
      </c>
      <c r="O475" s="99" t="e">
        <f t="shared" ref="O475" si="1143">IF(NOT(R475=""),R475,IF(NOT(Q475=""),Q475,IF(NOT(G475="Yes"),"Days therapy received outside therapy timeframe",IF(NOT(OR(E475="Yes",E475="No")),"Data not entered yet",""))))</f>
        <v>#VALUE!</v>
      </c>
      <c r="P475" s="106"/>
      <c r="Q475" s="107" t="e">
        <f>IF(N475&lt;H475,"Too many therapy days entered",
IF(IFERROR(MAX(_xlfn._xlws.FILTER('Therapy data entry'!$I$6:$CV$6,_xlfn.BYCOL('Therapy data entry'!I475:CV477,_xlfn.LAMBDA(_xlpm.col,MAX(_xlpm.col)&gt;0)))),0)&gt;F475,
"Therapy entered after discharge date",
IF(IFERROR(MIN(_xlfn._xlws.FILTER('Therapy data entry'!$I$6:$CV$6,_xlfn.BYCOL('Therapy data entry'!I475:CV477,_xlfn.LAMBDA(_xlpm.col,MAX(_xlpm.col)&gt;0)))),"")&lt; VALUE(M475),
"Therapy cannot be entered before admission date",
""
)
))</f>
        <v>#VALUE!</v>
      </c>
      <c r="R475" s="107" t="str">
        <f t="shared" ref="R475" si="1144">IF(AND((OR(E475="",E475="No")),F475="",H475=0,I475=0),"", IF(AND(E475="Yes",NOT(F475="")),"","Eligibility for therapy and therapy days/end date not consistent"))</f>
        <v/>
      </c>
      <c r="S475" s="108">
        <f>'Therapy data entry'!$I$6</f>
        <v>45566</v>
      </c>
      <c r="T475" s="109" t="str">
        <f>IF(OR(H475=0,F475=""),"", IFERROR(MATCH(9.99999999999999E+307, 'Therapy data entry'!I475:CV477, 1) - 1, ""))</f>
        <v/>
      </c>
      <c r="U475" s="110" t="str">
        <f t="shared" ref="U475" si="1145">IF(T475="","",S475+T475)</f>
        <v/>
      </c>
      <c r="V475" s="107" t="str">
        <f t="shared" ref="V475" si="1146">IF(U475="","",IF(U475&gt;F475,"Date therapy given outside therapy timeframe",""))</f>
        <v/>
      </c>
      <c r="W475" s="111" t="str">
        <f>IF('Therapy data entry'!AK475="","",'Therapy data entry'!AK475)</f>
        <v/>
      </c>
    </row>
    <row r="476" spans="1:23" ht="17.25" hidden="1" thickBot="1" x14ac:dyDescent="0.35">
      <c r="A476" s="227"/>
      <c r="B476" s="31"/>
      <c r="C476" s="230"/>
      <c r="D476" s="32"/>
      <c r="E476" s="71"/>
      <c r="F476" s="45"/>
      <c r="G476" s="74"/>
      <c r="H476" s="32" cm="1">
        <f t="array" ref="H476">SUM(--(_xlfn.BYCOL('Therapy data entry'!I476:CV478, _xlfn.LAMBDA(_xlpm.col, MAX(_xlpm.col) &gt; 0))))</f>
        <v>0</v>
      </c>
      <c r="I476" s="32">
        <f>SUM('Therapy data entry'!I476:CV478)</f>
        <v>0</v>
      </c>
      <c r="J476" s="32"/>
      <c r="K476" s="32"/>
      <c r="L476" s="47"/>
      <c r="M476" s="33"/>
      <c r="N476" s="34"/>
      <c r="O476" s="32"/>
      <c r="P476" s="35"/>
      <c r="Q476" s="107" t="str">
        <f>IF(N476&lt;H476,"Too many therapy days entered",
IF(IFERROR(MAX(_xlfn._xlws.FILTER('Therapy data entry'!$I$6:$CV$6,_xlfn.BYCOL('Therapy data entry'!I476:CV478,_xlfn.LAMBDA(_xlpm.col,MAX(_xlpm.col)&gt;0)))),0)&gt;F476,
"Therapy entered after discharge date",
IF(IFERROR(MIN(_xlfn._xlws.FILTER('Therapy data entry'!$I$6:$CV$6,_xlfn.BYCOL('Therapy data entry'!I476:CV478,_xlfn.LAMBDA(_xlpm.col,MAX(_xlpm.col)&gt;0)))),"")&lt; VALUE(M476),
"Therapy cannot be entered before admission date",
""
)
))</f>
        <v/>
      </c>
      <c r="R476" s="36"/>
      <c r="S476" s="46"/>
      <c r="T476" s="109" t="str">
        <f>IF(OR(H476=0,F476=""),"", IFERROR(MATCH(9.99999999999999E+307, 'Therapy data entry'!I476:CV478, 1) - 1, ""))</f>
        <v/>
      </c>
      <c r="U476" s="37"/>
      <c r="V476" s="36"/>
      <c r="W476" s="55"/>
    </row>
    <row r="477" spans="1:23" ht="17.25" hidden="1" thickBot="1" x14ac:dyDescent="0.35">
      <c r="A477" s="227"/>
      <c r="B477" s="31"/>
      <c r="C477" s="230"/>
      <c r="D477" s="32"/>
      <c r="E477" s="71"/>
      <c r="F477" s="45"/>
      <c r="G477" s="74"/>
      <c r="H477" s="32" cm="1">
        <f t="array" ref="H477">SUM(--(_xlfn.BYCOL('Therapy data entry'!I477:CV479, _xlfn.LAMBDA(_xlpm.col, MAX(_xlpm.col) &gt; 0))))</f>
        <v>0</v>
      </c>
      <c r="I477" s="32">
        <f>SUM('Therapy data entry'!I477:CV479)</f>
        <v>0</v>
      </c>
      <c r="J477" s="32"/>
      <c r="K477" s="32"/>
      <c r="L477" s="47"/>
      <c r="M477" s="33"/>
      <c r="N477" s="34"/>
      <c r="O477" s="32"/>
      <c r="P477" s="35"/>
      <c r="Q477" s="107" t="str">
        <f>IF(N477&lt;H477,"Too many therapy days entered",
IF(IFERROR(MAX(_xlfn._xlws.FILTER('Therapy data entry'!$I$6:$CV$6,_xlfn.BYCOL('Therapy data entry'!I477:CV479,_xlfn.LAMBDA(_xlpm.col,MAX(_xlpm.col)&gt;0)))),0)&gt;F477,
"Therapy entered after discharge date",
IF(IFERROR(MIN(_xlfn._xlws.FILTER('Therapy data entry'!$I$6:$CV$6,_xlfn.BYCOL('Therapy data entry'!I477:CV479,_xlfn.LAMBDA(_xlpm.col,MAX(_xlpm.col)&gt;0)))),"")&lt; VALUE(M477),
"Therapy cannot be entered before admission date",
""
)
))</f>
        <v/>
      </c>
      <c r="R477" s="36"/>
      <c r="S477" s="46"/>
      <c r="T477" s="109" t="str">
        <f>IF(OR(H477=0,F477=""),"", IFERROR(MATCH(9.99999999999999E+307, 'Therapy data entry'!I477:CV479, 1) - 1, ""))</f>
        <v/>
      </c>
      <c r="U477" s="37"/>
      <c r="V477" s="36"/>
      <c r="W477" s="55"/>
    </row>
    <row r="478" spans="1:23" ht="17.25" thickBot="1" x14ac:dyDescent="0.35">
      <c r="A478" s="227"/>
      <c r="B478" s="54" t="str">
        <f>IF('Therapy data entry'!B476="","",'Therapy data entry'!B476)</f>
        <v/>
      </c>
      <c r="C478" s="230"/>
      <c r="D478" s="49" t="s">
        <v>52</v>
      </c>
      <c r="E478" s="72" t="str">
        <f>IF('Therapy data entry'!G478="","",'Therapy data entry'!G478)</f>
        <v>No</v>
      </c>
      <c r="F478" s="77" t="str">
        <f>IF((E478="Yes"),'Therapy data entry'!E475,"")</f>
        <v/>
      </c>
      <c r="G478" s="75" t="str">
        <f t="shared" ref="G478" si="1147">IF(V478="","Yes","No")</f>
        <v>Yes</v>
      </c>
      <c r="H478" s="49" cm="1">
        <f t="array" ref="H478">SUM(--(_xlfn.BYCOL('Therapy data entry'!I478:CV480, _xlfn.LAMBDA(_xlpm.col, MAX(_xlpm.col) &gt; 0))))</f>
        <v>0</v>
      </c>
      <c r="I478" s="49">
        <f>SUM('Therapy data entry'!I478:CV480)</f>
        <v>0</v>
      </c>
      <c r="J478" s="49">
        <f>SUM('Therapy data entry'!I479:XFD479)</f>
        <v>0</v>
      </c>
      <c r="K478" s="49">
        <f>SUM('Therapy data entry'!I480:XFD480)</f>
        <v>0</v>
      </c>
      <c r="L478" s="51" t="e">
        <f t="shared" ref="L478" si="1148">IF(AND((E478="Yes"),NOT(F478=""),G478="Yes",Q478="", R478=""),"Yes",IF(AND((E478="No"),F478="",Q478="", R478=""),"Yes","No because "))</f>
        <v>#VALUE!</v>
      </c>
      <c r="M478" s="33" t="e">
        <f t="shared" ref="M478" si="1149">DAY(C475)&amp;"/"&amp;MONTH(C475)&amp;"/"&amp;YEAR(C475)</f>
        <v>#VALUE!</v>
      </c>
      <c r="N478" s="34" t="str">
        <f t="shared" ref="N478" si="1150">IF(F478="","",F478-M478+1)</f>
        <v/>
      </c>
      <c r="O478" s="49" t="e">
        <f t="shared" ref="O478" si="1151">IF(NOT(R478=""),R478,IF(NOT(Q478=""),Q478,IF(NOT(G478="Yes"),"Days therapy received outside therapy timeframe",IF(NOT(OR(E478="Yes",E478="No")),"Data not entered yet",""))))</f>
        <v>#VALUE!</v>
      </c>
      <c r="P478" s="52"/>
      <c r="Q478" s="107" t="e">
        <f>IF(N478&lt;H478,"Too many therapy days entered",
IF(IFERROR(MAX(_xlfn._xlws.FILTER('Therapy data entry'!$I$6:$CV$6,_xlfn.BYCOL('Therapy data entry'!I478:CV480,_xlfn.LAMBDA(_xlpm.col,MAX(_xlpm.col)&gt;0)))),0)&gt;F478,
"Therapy entered after discharge date",
IF(IFERROR(MIN(_xlfn._xlws.FILTER('Therapy data entry'!$I$6:$CV$6,_xlfn.BYCOL('Therapy data entry'!I478:CV480,_xlfn.LAMBDA(_xlpm.col,MAX(_xlpm.col)&gt;0)))),"")&lt; VALUE(M478),
"Therapy cannot be entered before admission date",
""
)
))</f>
        <v>#VALUE!</v>
      </c>
      <c r="R478" s="53" t="str">
        <f t="shared" ref="R478" si="1152">IF(AND((OR(E478="",E478="No")),F478="",H478=0,I478=0),"", IF(AND(E478="Yes",NOT(F478="")),"","Eligibility for therapy and therapy days/end date not consistent"))</f>
        <v/>
      </c>
      <c r="S478" s="46">
        <f>'Therapy data entry'!$I$6</f>
        <v>45566</v>
      </c>
      <c r="T478" s="109" t="str">
        <f>IF(OR(H478=0,F478=""),"", IFERROR(MATCH(9.99999999999999E+307, 'Therapy data entry'!I478:CV480, 1) - 1, ""))</f>
        <v/>
      </c>
      <c r="U478" s="37" t="str">
        <f t="shared" ref="U478" si="1153">IF(T478="","",S478+T478)</f>
        <v/>
      </c>
      <c r="V478" s="36" t="str">
        <f t="shared" ref="V478" si="1154">IF(U478="","",IF(U478&gt;F478,"Date therapy given outside therapy timeframe",""))</f>
        <v/>
      </c>
      <c r="W478" s="56" t="str">
        <f>IF('Therapy data entry'!AK478="","",'Therapy data entry'!AK478)</f>
        <v/>
      </c>
    </row>
    <row r="479" spans="1:23" ht="17.25" hidden="1" thickBot="1" x14ac:dyDescent="0.35">
      <c r="A479" s="227"/>
      <c r="B479" s="44"/>
      <c r="C479" s="230"/>
      <c r="D479" s="49"/>
      <c r="E479" s="72"/>
      <c r="F479" s="77"/>
      <c r="G479" s="75"/>
      <c r="H479" s="49" cm="1">
        <f t="array" ref="H479">SUM(--(_xlfn.BYCOL('Therapy data entry'!I479:CV481, _xlfn.LAMBDA(_xlpm.col, MAX(_xlpm.col) &gt; 0))))</f>
        <v>0</v>
      </c>
      <c r="I479" s="49">
        <f>SUM('Therapy data entry'!I479:CV481)</f>
        <v>0</v>
      </c>
      <c r="J479" s="49"/>
      <c r="K479" s="49"/>
      <c r="L479" s="51"/>
      <c r="M479" s="50"/>
      <c r="N479" s="34"/>
      <c r="O479" s="49"/>
      <c r="P479" s="52"/>
      <c r="Q479" s="107" t="str">
        <f>IF(N479&lt;H479,"Too many therapy days entered",
IF(IFERROR(MAX(_xlfn._xlws.FILTER('Therapy data entry'!$I$6:$CV$6,_xlfn.BYCOL('Therapy data entry'!I479:CV481,_xlfn.LAMBDA(_xlpm.col,MAX(_xlpm.col)&gt;0)))),0)&gt;F479,
"Therapy entered after discharge date",
IF(IFERROR(MIN(_xlfn._xlws.FILTER('Therapy data entry'!$I$6:$CV$6,_xlfn.BYCOL('Therapy data entry'!I479:CV481,_xlfn.LAMBDA(_xlpm.col,MAX(_xlpm.col)&gt;0)))),"")&lt; VALUE(M479),
"Therapy cannot be entered before admission date",
""
)
))</f>
        <v/>
      </c>
      <c r="R479" s="36"/>
      <c r="S479" s="46"/>
      <c r="T479" s="109" t="str">
        <f>IF(OR(H479=0,F479=""),"", IFERROR(MATCH(9.99999999999999E+307, 'Therapy data entry'!I479:CV481, 1) - 1, ""))</f>
        <v/>
      </c>
      <c r="U479" s="37"/>
      <c r="V479" s="36"/>
      <c r="W479" s="56"/>
    </row>
    <row r="480" spans="1:23" ht="17.25" hidden="1" thickBot="1" x14ac:dyDescent="0.35">
      <c r="A480" s="227"/>
      <c r="B480" s="44"/>
      <c r="C480" s="230"/>
      <c r="D480" s="49"/>
      <c r="E480" s="72"/>
      <c r="F480" s="77"/>
      <c r="G480" s="75"/>
      <c r="H480" s="49" cm="1">
        <f t="array" ref="H480">SUM(--(_xlfn.BYCOL('Therapy data entry'!I480:CV482, _xlfn.LAMBDA(_xlpm.col, MAX(_xlpm.col) &gt; 0))))</f>
        <v>0</v>
      </c>
      <c r="I480" s="49">
        <f>SUM('Therapy data entry'!I480:CV482)</f>
        <v>0</v>
      </c>
      <c r="J480" s="49"/>
      <c r="K480" s="49"/>
      <c r="L480" s="51"/>
      <c r="M480" s="50"/>
      <c r="N480" s="34"/>
      <c r="O480" s="49"/>
      <c r="P480" s="52"/>
      <c r="Q480" s="107" t="str">
        <f>IF(N480&lt;H480,"Too many therapy days entered",
IF(IFERROR(MAX(_xlfn._xlws.FILTER('Therapy data entry'!$I$6:$CV$6,_xlfn.BYCOL('Therapy data entry'!I480:CV482,_xlfn.LAMBDA(_xlpm.col,MAX(_xlpm.col)&gt;0)))),0)&gt;F480,
"Therapy entered after discharge date",
IF(IFERROR(MIN(_xlfn._xlws.FILTER('Therapy data entry'!$I$6:$CV$6,_xlfn.BYCOL('Therapy data entry'!I480:CV482,_xlfn.LAMBDA(_xlpm.col,MAX(_xlpm.col)&gt;0)))),"")&lt; VALUE(M480),
"Therapy cannot be entered before admission date",
""
)
))</f>
        <v/>
      </c>
      <c r="R480" s="36"/>
      <c r="S480" s="46"/>
      <c r="T480" s="109" t="str">
        <f>IF(OR(H480=0,F480=""),"", IFERROR(MATCH(9.99999999999999E+307, 'Therapy data entry'!I480:CV482, 1) - 1, ""))</f>
        <v/>
      </c>
      <c r="U480" s="37"/>
      <c r="V480" s="36"/>
      <c r="W480" s="56"/>
    </row>
    <row r="481" spans="1:23" ht="17.25" thickBot="1" x14ac:dyDescent="0.35">
      <c r="A481" s="227"/>
      <c r="B481" s="31" t="s">
        <v>21</v>
      </c>
      <c r="C481" s="230"/>
      <c r="D481" s="38" t="s">
        <v>53</v>
      </c>
      <c r="E481" s="73" t="str">
        <f>IF('Therapy data entry'!G481="","",'Therapy data entry'!G481)</f>
        <v>No</v>
      </c>
      <c r="F481" s="78" t="str">
        <f>IF((E481="Yes"),'Therapy data entry'!E475,"")</f>
        <v/>
      </c>
      <c r="G481" s="76" t="str">
        <f t="shared" ref="G481" si="1155">IF(V481="","Yes","No")</f>
        <v>Yes</v>
      </c>
      <c r="H481" s="38" cm="1">
        <f t="array" ref="H481">SUM(--(_xlfn.BYCOL('Therapy data entry'!I481:CV483, _xlfn.LAMBDA(_xlpm.col, MAX(_xlpm.col) &gt; 0))))</f>
        <v>0</v>
      </c>
      <c r="I481" s="38">
        <f>SUM('Therapy data entry'!I481:CV483)</f>
        <v>0</v>
      </c>
      <c r="J481" s="38">
        <f>SUM('Therapy data entry'!I482:XFD482)</f>
        <v>0</v>
      </c>
      <c r="K481" s="38">
        <f>SUM('Therapy data entry'!I483:XFD483)</f>
        <v>0</v>
      </c>
      <c r="L481" s="69" t="e">
        <f t="shared" ref="L481" si="1156">IF(AND((E481="Yes"),NOT(F481=""),G481="Yes",Q481="", R481=""),"Yes",IF(AND((E481="No"),F481="",Q481="", R481=""),"Yes","No because "))</f>
        <v>#VALUE!</v>
      </c>
      <c r="M481" s="33" t="e">
        <f t="shared" ref="M481" si="1157">DAY(C475)&amp;"/"&amp;MONTH(C475)&amp;"/"&amp;YEAR(C475)</f>
        <v>#VALUE!</v>
      </c>
      <c r="N481" s="34" t="str">
        <f t="shared" ref="N481" si="1158">IF(F481="","",F481-M481+1)</f>
        <v/>
      </c>
      <c r="O481" s="38" t="e">
        <f t="shared" ref="O481" si="1159">IF(NOT(R481=""),R481,IF(NOT(Q481=""),Q481,IF(NOT(G481="Yes"),"Days therapy received outside therapy timeframe",IF(NOT(OR(E481="Yes",E481="No")),"Data not entered yet",""))))</f>
        <v>#VALUE!</v>
      </c>
      <c r="P481" s="39"/>
      <c r="Q481" s="107" t="e">
        <f>IF(N481&lt;H481,"Too many therapy days entered",
IF(IFERROR(MAX(_xlfn._xlws.FILTER('Therapy data entry'!$I$6:$CV$6,_xlfn.BYCOL('Therapy data entry'!I481:CV483,_xlfn.LAMBDA(_xlpm.col,MAX(_xlpm.col)&gt;0)))),0)&gt;F481,
"Therapy entered after discharge date",
IF(IFERROR(MIN(_xlfn._xlws.FILTER('Therapy data entry'!$I$6:$CV$6,_xlfn.BYCOL('Therapy data entry'!I481:CV483,_xlfn.LAMBDA(_xlpm.col,MAX(_xlpm.col)&gt;0)))),"")&lt; VALUE(M481),
"Therapy cannot be entered before admission date",
""
)
))</f>
        <v>#VALUE!</v>
      </c>
      <c r="R481" s="36" t="str">
        <f t="shared" ref="R481" si="1160">IF(AND((OR(E481="",E481="No")),F481="",H481=0,I481=0),"", IF(AND(E481="Yes",NOT(F481="")),"","Eligibility for therapy and therapy days/end date not consistent"))</f>
        <v/>
      </c>
      <c r="S481" s="46">
        <f>'Therapy data entry'!$I$6</f>
        <v>45566</v>
      </c>
      <c r="T481" s="109" t="str">
        <f>IF(OR(H481=0,F481=""),"", IFERROR(MATCH(9.99999999999999E+307, 'Therapy data entry'!I481:CV483, 1) - 1, ""))</f>
        <v/>
      </c>
      <c r="U481" s="37" t="str">
        <f t="shared" ref="U481" si="1161">IF(T481="","",S481+T481)</f>
        <v/>
      </c>
      <c r="V481" s="36" t="str">
        <f t="shared" ref="V481" si="1162">IF(U481="","",IF(U481&gt;F481,"Date therapy given outside therapy timeframe",""))</f>
        <v/>
      </c>
      <c r="W481" s="57" t="str">
        <f>IF('Therapy data entry'!AK481="","",'Therapy data entry'!AK481)</f>
        <v/>
      </c>
    </row>
    <row r="482" spans="1:23" ht="17.25" hidden="1" thickBot="1" x14ac:dyDescent="0.35">
      <c r="A482" s="227"/>
      <c r="B482" s="31"/>
      <c r="C482" s="230"/>
      <c r="D482" s="38"/>
      <c r="E482" s="73"/>
      <c r="F482" s="78"/>
      <c r="G482" s="76"/>
      <c r="H482" s="38" cm="1">
        <f t="array" ref="H482">SUM(--(_xlfn.BYCOL('Therapy data entry'!I482:CV484, _xlfn.LAMBDA(_xlpm.col, MAX(_xlpm.col) &gt; 0))))</f>
        <v>0</v>
      </c>
      <c r="I482" s="38">
        <f>SUM('Therapy data entry'!I482:CV484)</f>
        <v>0</v>
      </c>
      <c r="J482" s="38"/>
      <c r="K482" s="38"/>
      <c r="L482" s="69"/>
      <c r="M482" s="33"/>
      <c r="N482" s="34"/>
      <c r="O482" s="38"/>
      <c r="P482" s="39"/>
      <c r="Q482" s="107" t="str">
        <f>IF(N482&lt;H482,"Too many therapy days entered",
IF(IFERROR(MAX(_xlfn._xlws.FILTER('Therapy data entry'!$I$6:$CV$6,_xlfn.BYCOL('Therapy data entry'!I482:CV484,_xlfn.LAMBDA(_xlpm.col,MAX(_xlpm.col)&gt;0)))),0)&gt;F482,
"Therapy entered after discharge date",
IF(IFERROR(MIN(_xlfn._xlws.FILTER('Therapy data entry'!$I$6:$CV$6,_xlfn.BYCOL('Therapy data entry'!I482:CV484,_xlfn.LAMBDA(_xlpm.col,MAX(_xlpm.col)&gt;0)))),"")&lt; VALUE(M482),
"Therapy cannot be entered before admission date",
""
)
))</f>
        <v/>
      </c>
      <c r="R482" s="36"/>
      <c r="S482" s="46"/>
      <c r="T482" s="109" t="str">
        <f>IF(OR(H482=0,F482=""),"", IFERROR(MATCH(9.99999999999999E+307, 'Therapy data entry'!I482:CV484, 1) - 1, ""))</f>
        <v/>
      </c>
      <c r="U482" s="37"/>
      <c r="V482" s="36"/>
      <c r="W482" s="57"/>
    </row>
    <row r="483" spans="1:23" ht="17.25" hidden="1" thickBot="1" x14ac:dyDescent="0.35">
      <c r="A483" s="227"/>
      <c r="B483" s="31"/>
      <c r="C483" s="230"/>
      <c r="D483" s="38"/>
      <c r="E483" s="73"/>
      <c r="F483" s="78"/>
      <c r="G483" s="76"/>
      <c r="H483" s="38" cm="1">
        <f t="array" ref="H483">SUM(--(_xlfn.BYCOL('Therapy data entry'!I483:CV485, _xlfn.LAMBDA(_xlpm.col, MAX(_xlpm.col) &gt; 0))))</f>
        <v>0</v>
      </c>
      <c r="I483" s="38">
        <f>SUM('Therapy data entry'!I483:CV485)</f>
        <v>0</v>
      </c>
      <c r="J483" s="38"/>
      <c r="K483" s="38"/>
      <c r="L483" s="69"/>
      <c r="M483" s="33"/>
      <c r="N483" s="34"/>
      <c r="O483" s="38"/>
      <c r="P483" s="39"/>
      <c r="Q483" s="107" t="str">
        <f>IF(N483&lt;H483,"Too many therapy days entered",
IF(IFERROR(MAX(_xlfn._xlws.FILTER('Therapy data entry'!$I$6:$CV$6,_xlfn.BYCOL('Therapy data entry'!I483:CV485,_xlfn.LAMBDA(_xlpm.col,MAX(_xlpm.col)&gt;0)))),0)&gt;F483,
"Therapy entered after discharge date",
IF(IFERROR(MIN(_xlfn._xlws.FILTER('Therapy data entry'!$I$6:$CV$6,_xlfn.BYCOL('Therapy data entry'!I483:CV485,_xlfn.LAMBDA(_xlpm.col,MAX(_xlpm.col)&gt;0)))),"")&lt; VALUE(M483),
"Therapy cannot be entered before admission date",
""
)
))</f>
        <v/>
      </c>
      <c r="R483" s="36"/>
      <c r="S483" s="46"/>
      <c r="T483" s="109" t="str">
        <f>IF(OR(H483=0,F483=""),"", IFERROR(MATCH(9.99999999999999E+307, 'Therapy data entry'!I483:CV485, 1) - 1, ""))</f>
        <v/>
      </c>
      <c r="U483" s="37"/>
      <c r="V483" s="36"/>
      <c r="W483" s="57"/>
    </row>
    <row r="484" spans="1:23" ht="17.25" thickBot="1" x14ac:dyDescent="0.35">
      <c r="A484" s="227"/>
      <c r="B484" s="135" t="str">
        <f>IF('Therapy data entry'!B478="","",'Therapy data entry'!B478)</f>
        <v/>
      </c>
      <c r="C484" s="230"/>
      <c r="D484" s="152" t="s">
        <v>54</v>
      </c>
      <c r="E484" s="152" t="str">
        <f>IF('Therapy data entry'!G484="","",'Therapy data entry'!G484)</f>
        <v>No</v>
      </c>
      <c r="F484" s="153" t="str">
        <f>IF((E484="Yes"),'Therapy data entry'!E475,"")</f>
        <v/>
      </c>
      <c r="G484" s="154" t="str">
        <f t="shared" ref="G484" si="1163">IF(V484="","Yes","No")</f>
        <v>Yes</v>
      </c>
      <c r="H484" s="70" cm="1">
        <f t="array" ref="H484">SUM(--(_xlfn.BYCOL('Therapy data entry'!I484:CV486, _xlfn.LAMBDA(_xlpm.col, MAX(_xlpm.col) &gt; 0))))</f>
        <v>0</v>
      </c>
      <c r="I484" s="70">
        <f>SUM('Therapy data entry'!I484:CV486)</f>
        <v>0</v>
      </c>
      <c r="J484" s="152">
        <f>SUM('Therapy data entry'!I485:XFD485)</f>
        <v>0</v>
      </c>
      <c r="K484" s="152">
        <f>SUM('Therapy data entry'!I486:XFD486)</f>
        <v>0</v>
      </c>
      <c r="L484" s="155" t="e">
        <f t="shared" ref="L484" si="1164">IF(AND((E484="Yes"),NOT(F484=""),G484="Yes",Q484="", R484=""),"Yes",IF(AND((E484="No"),F484="",Q484="", R484=""),"Yes","No because "))</f>
        <v>#VALUE!</v>
      </c>
      <c r="M484" s="156" t="e">
        <f t="shared" ref="M484" si="1165">DAY(C475)&amp;"/"&amp;MONTH(C475)&amp;"/"&amp;YEAR(C475)</f>
        <v>#VALUE!</v>
      </c>
      <c r="N484" s="157" t="str">
        <f t="shared" ref="N484" si="1166">IF(F484="","",F484-M484+1)</f>
        <v/>
      </c>
      <c r="O484" s="158" t="e">
        <f t="shared" ref="O484" si="1167">IF(NOT(R484=""),R484,IF(NOT(Q484=""),Q484,IF(NOT(G484="Yes"),"Days therapy received outside therapy timeframe",IF(NOT(OR(E484="Yes",E484="No")),"Data not entered yet",""))))</f>
        <v>#VALUE!</v>
      </c>
      <c r="P484" s="164"/>
      <c r="Q484" s="107" t="e">
        <f>IF(N484&lt;H484,"Too many therapy days entered",
IF(IFERROR(MAX(_xlfn._xlws.FILTER('Therapy data entry'!$I$6:$CV$6,_xlfn.BYCOL('Therapy data entry'!I484:CV486,_xlfn.LAMBDA(_xlpm.col,MAX(_xlpm.col)&gt;0)))),0)&gt;F484,
"Therapy entered after discharge date",
IF(IFERROR(MIN(_xlfn._xlws.FILTER('Therapy data entry'!$I$6:$CV$6,_xlfn.BYCOL('Therapy data entry'!I484:CV486,_xlfn.LAMBDA(_xlpm.col,MAX(_xlpm.col)&gt;0)))),"")&lt; VALUE(M484),
"Therapy cannot be entered before admission date",
""
)
))</f>
        <v>#VALUE!</v>
      </c>
      <c r="R484" s="159" t="str">
        <f t="shared" ref="R484" si="1168">IF(AND((OR(E484="",E484="No")),F484="",H484=0,I484=0),"", IF(AND(E484="Yes",NOT(F484="")),"","Eligibility for therapy and therapy days/end date not consistent"))</f>
        <v/>
      </c>
      <c r="S484" s="160">
        <f>'Therapy data entry'!$I$6</f>
        <v>45566</v>
      </c>
      <c r="T484" s="109" t="str">
        <f>IF(OR(H484=0,F484=""),"", IFERROR(MATCH(9.99999999999999E+307, 'Therapy data entry'!I484:CV486, 1) - 1, ""))</f>
        <v/>
      </c>
      <c r="U484" s="159" t="str">
        <f t="shared" ref="U484" si="1169">IF(T484="","",S484+T484)</f>
        <v/>
      </c>
      <c r="V484" s="159" t="str">
        <f t="shared" ref="V484" si="1170">IF(U484="","",IF(U484&gt;F484,"Date therapy given outside therapy timeframe",""))</f>
        <v/>
      </c>
      <c r="W484" s="161"/>
    </row>
    <row r="485" spans="1:23" ht="17.25" hidden="1" thickBot="1" x14ac:dyDescent="0.35">
      <c r="A485" s="227"/>
      <c r="B485" s="151"/>
      <c r="C485" s="230"/>
      <c r="D485" s="145"/>
      <c r="E485" s="145"/>
      <c r="F485" s="146"/>
      <c r="G485" s="147"/>
      <c r="H485" s="181" cm="1">
        <f t="array" ref="H485">SUM(--(_xlfn.BYCOL('Therapy data entry'!I485:CV487, _xlfn.LAMBDA(_xlpm.col, MAX(_xlpm.col) &gt; 0))))</f>
        <v>0</v>
      </c>
      <c r="I485" s="181">
        <f>SUM('Therapy data entry'!I485:CV487)</f>
        <v>0</v>
      </c>
      <c r="J485" s="145"/>
      <c r="K485" s="145"/>
      <c r="L485" s="148"/>
      <c r="M485" s="149"/>
      <c r="N485" s="34"/>
      <c r="O485" s="150"/>
      <c r="P485" s="148"/>
      <c r="Q485" s="107" t="str">
        <f>IF(N485&lt;H485,"Too many therapy days entered",
IF(IFERROR(MAX(_xlfn._xlws.FILTER('Therapy data entry'!$I$6:$CV$6,_xlfn.BYCOL('Therapy data entry'!I485:CV487,_xlfn.LAMBDA(_xlpm.col,MAX(_xlpm.col)&gt;0)))),0)&gt;F485,
"Therapy entered after discharge date",
IF(IFERROR(MIN(_xlfn._xlws.FILTER('Therapy data entry'!$I$6:$CV$6,_xlfn.BYCOL('Therapy data entry'!I485:CV487,_xlfn.LAMBDA(_xlpm.col,MAX(_xlpm.col)&gt;0)))),"")&lt; VALUE(M485),
"Therapy cannot be entered before admission date",
""
)
))</f>
        <v/>
      </c>
      <c r="R485" s="53"/>
      <c r="S485" s="46"/>
      <c r="T485" s="109" t="str">
        <f>IF(OR(H485=0,F485=""),"", IFERROR(MATCH(9.99999999999999E+307, 'Therapy data entry'!I485:CV487, 1) - 1, ""))</f>
        <v/>
      </c>
      <c r="U485" s="53"/>
      <c r="V485" s="53"/>
      <c r="W485" s="163"/>
    </row>
    <row r="486" spans="1:23" ht="17.25" hidden="1" thickBot="1" x14ac:dyDescent="0.35">
      <c r="A486" s="228"/>
      <c r="B486" s="162"/>
      <c r="C486" s="231"/>
      <c r="D486" s="65"/>
      <c r="E486" s="65"/>
      <c r="F486" s="79"/>
      <c r="G486" s="112"/>
      <c r="H486" s="70" cm="1">
        <f t="array" ref="H486">SUM(--(_xlfn.BYCOL('Therapy data entry'!I486:CV488, _xlfn.LAMBDA(_xlpm.col, MAX(_xlpm.col) &gt; 0))))</f>
        <v>0</v>
      </c>
      <c r="I486" s="70">
        <f>SUM('Therapy data entry'!I486:CV488)</f>
        <v>0</v>
      </c>
      <c r="J486" s="65"/>
      <c r="K486" s="65"/>
      <c r="L486" s="67"/>
      <c r="M486" s="66"/>
      <c r="N486" s="58"/>
      <c r="O486" s="70"/>
      <c r="P486" s="67"/>
      <c r="Q486" s="107" t="str">
        <f>IF(N486&lt;H486,"Too many therapy days entered",
IF(IFERROR(MAX(_xlfn._xlws.FILTER('Therapy data entry'!$I$6:$CV$6,_xlfn.BYCOL('Therapy data entry'!I486:CV488,_xlfn.LAMBDA(_xlpm.col,MAX(_xlpm.col)&gt;0)))),0)&gt;F486,
"Therapy entered after discharge date",
IF(IFERROR(MIN(_xlfn._xlws.FILTER('Therapy data entry'!$I$6:$CV$6,_xlfn.BYCOL('Therapy data entry'!I486:CV488,_xlfn.LAMBDA(_xlpm.col,MAX(_xlpm.col)&gt;0)))),"")&lt; VALUE(M486),
"Therapy cannot be entered before admission date",
""
)
))</f>
        <v/>
      </c>
      <c r="R486" s="59"/>
      <c r="S486" s="60"/>
      <c r="T486" s="109" t="str">
        <f>IF(OR(H486=0,F486=""),"", IFERROR(MATCH(9.99999999999999E+307, 'Therapy data entry'!I486:CV488, 1) - 1, ""))</f>
        <v/>
      </c>
      <c r="U486" s="59"/>
      <c r="V486" s="59"/>
      <c r="W486" s="68"/>
    </row>
    <row r="487" spans="1:23" ht="17.25" thickBot="1" x14ac:dyDescent="0.35">
      <c r="A487" s="226" t="str">
        <f>IF(AND('Therapy data entry'!A487="",'Therapy data entry'!D487=""),"",IF(AND(NOT('Therapy data entry'!D487=""),'Therapy data entry'!A487=""),"SSNAP ID not entered",'Therapy data entry'!A487))</f>
        <v/>
      </c>
      <c r="B487" s="98" t="s">
        <v>17</v>
      </c>
      <c r="C487" s="229" t="str">
        <f>IF('Therapy data entry'!D487="","",'Therapy data entry'!D487)</f>
        <v/>
      </c>
      <c r="D487" s="99" t="s">
        <v>51</v>
      </c>
      <c r="E487" s="100" t="str">
        <f>IF('Therapy data entry'!G487="","",'Therapy data entry'!G487)</f>
        <v>No</v>
      </c>
      <c r="F487" s="101" t="str">
        <f>IF((E487="Yes"),'Therapy data entry'!E487,"")</f>
        <v/>
      </c>
      <c r="G487" s="102" t="str">
        <f t="shared" ref="G487" si="1171">IF(V487="","Yes","No")</f>
        <v>Yes</v>
      </c>
      <c r="H487" s="32" cm="1">
        <f t="array" ref="H487">SUM(--(_xlfn.BYCOL('Therapy data entry'!I487:CV489, _xlfn.LAMBDA(_xlpm.col, MAX(_xlpm.col) &gt; 0))))</f>
        <v>0</v>
      </c>
      <c r="I487" s="32">
        <f>SUM('Therapy data entry'!I487:CV489)</f>
        <v>0</v>
      </c>
      <c r="J487" s="99">
        <f>SUM('Therapy data entry'!I488:XFD488)</f>
        <v>0</v>
      </c>
      <c r="K487" s="99">
        <f>SUM('Therapy data entry'!I489:XFD489)</f>
        <v>0</v>
      </c>
      <c r="L487" s="103" t="e">
        <f t="shared" ref="L487" si="1172">IF(AND((E487="Yes"),NOT(F487=""),G487="Yes",Q487="", R487=""),"Yes",IF(AND((E487="No"),F487="",Q487="", R487=""),"Yes","No because "))</f>
        <v>#VALUE!</v>
      </c>
      <c r="M487" s="104" t="e">
        <f t="shared" ref="M487" si="1173">DAY(C487)&amp;"/"&amp;MONTH(C487)&amp;"/"&amp;YEAR(C487)</f>
        <v>#VALUE!</v>
      </c>
      <c r="N487" s="105" t="str">
        <f t="shared" ref="N487" si="1174">IF(F487="","",F487-M487+1)</f>
        <v/>
      </c>
      <c r="O487" s="99" t="e">
        <f t="shared" ref="O487" si="1175">IF(NOT(R487=""),R487,IF(NOT(Q487=""),Q487,IF(NOT(G487="Yes"),"Days therapy received outside therapy timeframe",IF(NOT(OR(E487="Yes",E487="No")),"Data not entered yet",""))))</f>
        <v>#VALUE!</v>
      </c>
      <c r="P487" s="106"/>
      <c r="Q487" s="107" t="e">
        <f>IF(N487&lt;H487,"Too many therapy days entered",
IF(IFERROR(MAX(_xlfn._xlws.FILTER('Therapy data entry'!$I$6:$CV$6,_xlfn.BYCOL('Therapy data entry'!I487:CV489,_xlfn.LAMBDA(_xlpm.col,MAX(_xlpm.col)&gt;0)))),0)&gt;F487,
"Therapy entered after discharge date",
IF(IFERROR(MIN(_xlfn._xlws.FILTER('Therapy data entry'!$I$6:$CV$6,_xlfn.BYCOL('Therapy data entry'!I487:CV489,_xlfn.LAMBDA(_xlpm.col,MAX(_xlpm.col)&gt;0)))),"")&lt; VALUE(M487),
"Therapy cannot be entered before admission date",
""
)
))</f>
        <v>#VALUE!</v>
      </c>
      <c r="R487" s="107" t="str">
        <f t="shared" ref="R487" si="1176">IF(AND((OR(E487="",E487="No")),F487="",H487=0,I487=0),"", IF(AND(E487="Yes",NOT(F487="")),"","Eligibility for therapy and therapy days/end date not consistent"))</f>
        <v/>
      </c>
      <c r="S487" s="108">
        <f>'Therapy data entry'!$I$6</f>
        <v>45566</v>
      </c>
      <c r="T487" s="109" t="str">
        <f>IF(OR(H487=0,F487=""),"", IFERROR(MATCH(9.99999999999999E+307, 'Therapy data entry'!I487:CV489, 1) - 1, ""))</f>
        <v/>
      </c>
      <c r="U487" s="110" t="str">
        <f t="shared" ref="U487" si="1177">IF(T487="","",S487+T487)</f>
        <v/>
      </c>
      <c r="V487" s="107" t="str">
        <f t="shared" ref="V487" si="1178">IF(U487="","",IF(U487&gt;F487,"Date therapy given outside therapy timeframe",""))</f>
        <v/>
      </c>
      <c r="W487" s="111" t="str">
        <f>IF('Therapy data entry'!AK487="","",'Therapy data entry'!AK487)</f>
        <v/>
      </c>
    </row>
    <row r="488" spans="1:23" ht="17.25" hidden="1" thickBot="1" x14ac:dyDescent="0.35">
      <c r="A488" s="227"/>
      <c r="B488" s="31"/>
      <c r="C488" s="230"/>
      <c r="D488" s="32"/>
      <c r="E488" s="71"/>
      <c r="F488" s="45"/>
      <c r="G488" s="74"/>
      <c r="H488" s="32" cm="1">
        <f t="array" ref="H488">SUM(--(_xlfn.BYCOL('Therapy data entry'!I488:CV490, _xlfn.LAMBDA(_xlpm.col, MAX(_xlpm.col) &gt; 0))))</f>
        <v>0</v>
      </c>
      <c r="I488" s="32">
        <f>SUM('Therapy data entry'!I488:CV490)</f>
        <v>0</v>
      </c>
      <c r="J488" s="32"/>
      <c r="K488" s="32"/>
      <c r="L488" s="47"/>
      <c r="M488" s="33"/>
      <c r="N488" s="34"/>
      <c r="O488" s="32"/>
      <c r="P488" s="35"/>
      <c r="Q488" s="107" t="str">
        <f>IF(N488&lt;H488,"Too many therapy days entered",
IF(IFERROR(MAX(_xlfn._xlws.FILTER('Therapy data entry'!$I$6:$CV$6,_xlfn.BYCOL('Therapy data entry'!I488:CV490,_xlfn.LAMBDA(_xlpm.col,MAX(_xlpm.col)&gt;0)))),0)&gt;F488,
"Therapy entered after discharge date",
IF(IFERROR(MIN(_xlfn._xlws.FILTER('Therapy data entry'!$I$6:$CV$6,_xlfn.BYCOL('Therapy data entry'!I488:CV490,_xlfn.LAMBDA(_xlpm.col,MAX(_xlpm.col)&gt;0)))),"")&lt; VALUE(M488),
"Therapy cannot be entered before admission date",
""
)
))</f>
        <v/>
      </c>
      <c r="R488" s="36"/>
      <c r="S488" s="46"/>
      <c r="T488" s="109" t="str">
        <f>IF(OR(H488=0,F488=""),"", IFERROR(MATCH(9.99999999999999E+307, 'Therapy data entry'!I488:CV490, 1) - 1, ""))</f>
        <v/>
      </c>
      <c r="U488" s="37"/>
      <c r="V488" s="36"/>
      <c r="W488" s="55"/>
    </row>
    <row r="489" spans="1:23" ht="17.25" hidden="1" thickBot="1" x14ac:dyDescent="0.35">
      <c r="A489" s="227"/>
      <c r="B489" s="31"/>
      <c r="C489" s="230"/>
      <c r="D489" s="32"/>
      <c r="E489" s="71"/>
      <c r="F489" s="45"/>
      <c r="G489" s="74"/>
      <c r="H489" s="32" cm="1">
        <f t="array" ref="H489">SUM(--(_xlfn.BYCOL('Therapy data entry'!I489:CV491, _xlfn.LAMBDA(_xlpm.col, MAX(_xlpm.col) &gt; 0))))</f>
        <v>0</v>
      </c>
      <c r="I489" s="32">
        <f>SUM('Therapy data entry'!I489:CV491)</f>
        <v>0</v>
      </c>
      <c r="J489" s="32"/>
      <c r="K489" s="32"/>
      <c r="L489" s="47"/>
      <c r="M489" s="33"/>
      <c r="N489" s="34"/>
      <c r="O489" s="32"/>
      <c r="P489" s="35"/>
      <c r="Q489" s="107" t="str">
        <f>IF(N489&lt;H489,"Too many therapy days entered",
IF(IFERROR(MAX(_xlfn._xlws.FILTER('Therapy data entry'!$I$6:$CV$6,_xlfn.BYCOL('Therapy data entry'!I489:CV491,_xlfn.LAMBDA(_xlpm.col,MAX(_xlpm.col)&gt;0)))),0)&gt;F489,
"Therapy entered after discharge date",
IF(IFERROR(MIN(_xlfn._xlws.FILTER('Therapy data entry'!$I$6:$CV$6,_xlfn.BYCOL('Therapy data entry'!I489:CV491,_xlfn.LAMBDA(_xlpm.col,MAX(_xlpm.col)&gt;0)))),"")&lt; VALUE(M489),
"Therapy cannot be entered before admission date",
""
)
))</f>
        <v/>
      </c>
      <c r="R489" s="36"/>
      <c r="S489" s="46"/>
      <c r="T489" s="109" t="str">
        <f>IF(OR(H489=0,F489=""),"", IFERROR(MATCH(9.99999999999999E+307, 'Therapy data entry'!I489:CV491, 1) - 1, ""))</f>
        <v/>
      </c>
      <c r="U489" s="37"/>
      <c r="V489" s="36"/>
      <c r="W489" s="55"/>
    </row>
    <row r="490" spans="1:23" ht="17.25" thickBot="1" x14ac:dyDescent="0.35">
      <c r="A490" s="227"/>
      <c r="B490" s="54" t="str">
        <f>IF('Therapy data entry'!B488="","",'Therapy data entry'!B488)</f>
        <v/>
      </c>
      <c r="C490" s="230"/>
      <c r="D490" s="49" t="s">
        <v>52</v>
      </c>
      <c r="E490" s="72" t="str">
        <f>IF('Therapy data entry'!G490="","",'Therapy data entry'!G490)</f>
        <v>No</v>
      </c>
      <c r="F490" s="77" t="str">
        <f>IF((E490="Yes"),'Therapy data entry'!E487,"")</f>
        <v/>
      </c>
      <c r="G490" s="75" t="str">
        <f t="shared" ref="G490" si="1179">IF(V490="","Yes","No")</f>
        <v>Yes</v>
      </c>
      <c r="H490" s="49" cm="1">
        <f t="array" ref="H490">SUM(--(_xlfn.BYCOL('Therapy data entry'!I490:CV492, _xlfn.LAMBDA(_xlpm.col, MAX(_xlpm.col) &gt; 0))))</f>
        <v>0</v>
      </c>
      <c r="I490" s="49">
        <f>SUM('Therapy data entry'!I490:CV492)</f>
        <v>0</v>
      </c>
      <c r="J490" s="49">
        <f>SUM('Therapy data entry'!I491:XFD491)</f>
        <v>0</v>
      </c>
      <c r="K490" s="49">
        <f>SUM('Therapy data entry'!I492:XFD492)</f>
        <v>0</v>
      </c>
      <c r="L490" s="51" t="e">
        <f t="shared" ref="L490" si="1180">IF(AND((E490="Yes"),NOT(F490=""),G490="Yes",Q490="", R490=""),"Yes",IF(AND((E490="No"),F490="",Q490="", R490=""),"Yes","No because "))</f>
        <v>#VALUE!</v>
      </c>
      <c r="M490" s="33" t="e">
        <f t="shared" ref="M490" si="1181">DAY(C487)&amp;"/"&amp;MONTH(C487)&amp;"/"&amp;YEAR(C487)</f>
        <v>#VALUE!</v>
      </c>
      <c r="N490" s="34" t="str">
        <f t="shared" ref="N490" si="1182">IF(F490="","",F490-M490+1)</f>
        <v/>
      </c>
      <c r="O490" s="49" t="e">
        <f t="shared" ref="O490" si="1183">IF(NOT(R490=""),R490,IF(NOT(Q490=""),Q490,IF(NOT(G490="Yes"),"Days therapy received outside therapy timeframe",IF(NOT(OR(E490="Yes",E490="No")),"Data not entered yet",""))))</f>
        <v>#VALUE!</v>
      </c>
      <c r="P490" s="52"/>
      <c r="Q490" s="107" t="e">
        <f>IF(N490&lt;H490,"Too many therapy days entered",
IF(IFERROR(MAX(_xlfn._xlws.FILTER('Therapy data entry'!$I$6:$CV$6,_xlfn.BYCOL('Therapy data entry'!I490:CV492,_xlfn.LAMBDA(_xlpm.col,MAX(_xlpm.col)&gt;0)))),0)&gt;F490,
"Therapy entered after discharge date",
IF(IFERROR(MIN(_xlfn._xlws.FILTER('Therapy data entry'!$I$6:$CV$6,_xlfn.BYCOL('Therapy data entry'!I490:CV492,_xlfn.LAMBDA(_xlpm.col,MAX(_xlpm.col)&gt;0)))),"")&lt; VALUE(M490),
"Therapy cannot be entered before admission date",
""
)
))</f>
        <v>#VALUE!</v>
      </c>
      <c r="R490" s="53" t="str">
        <f t="shared" ref="R490" si="1184">IF(AND((OR(E490="",E490="No")),F490="",H490=0,I490=0),"", IF(AND(E490="Yes",NOT(F490="")),"","Eligibility for therapy and therapy days/end date not consistent"))</f>
        <v/>
      </c>
      <c r="S490" s="46">
        <f>'Therapy data entry'!$I$6</f>
        <v>45566</v>
      </c>
      <c r="T490" s="109" t="str">
        <f>IF(OR(H490=0,F490=""),"", IFERROR(MATCH(9.99999999999999E+307, 'Therapy data entry'!I490:CV492, 1) - 1, ""))</f>
        <v/>
      </c>
      <c r="U490" s="37" t="str">
        <f t="shared" ref="U490" si="1185">IF(T490="","",S490+T490)</f>
        <v/>
      </c>
      <c r="V490" s="36" t="str">
        <f t="shared" ref="V490" si="1186">IF(U490="","",IF(U490&gt;F490,"Date therapy given outside therapy timeframe",""))</f>
        <v/>
      </c>
      <c r="W490" s="56" t="str">
        <f>IF('Therapy data entry'!AK490="","",'Therapy data entry'!AK490)</f>
        <v/>
      </c>
    </row>
    <row r="491" spans="1:23" ht="17.25" hidden="1" thickBot="1" x14ac:dyDescent="0.35">
      <c r="A491" s="227"/>
      <c r="B491" s="44"/>
      <c r="C491" s="230"/>
      <c r="D491" s="49"/>
      <c r="E491" s="72"/>
      <c r="F491" s="77"/>
      <c r="G491" s="75"/>
      <c r="H491" s="49" cm="1">
        <f t="array" ref="H491">SUM(--(_xlfn.BYCOL('Therapy data entry'!I491:CV493, _xlfn.LAMBDA(_xlpm.col, MAX(_xlpm.col) &gt; 0))))</f>
        <v>0</v>
      </c>
      <c r="I491" s="49">
        <f>SUM('Therapy data entry'!I491:CV493)</f>
        <v>0</v>
      </c>
      <c r="J491" s="49"/>
      <c r="K491" s="49"/>
      <c r="L491" s="51"/>
      <c r="M491" s="50"/>
      <c r="N491" s="34"/>
      <c r="O491" s="49"/>
      <c r="P491" s="52"/>
      <c r="Q491" s="107" t="str">
        <f>IF(N491&lt;H491,"Too many therapy days entered",
IF(IFERROR(MAX(_xlfn._xlws.FILTER('Therapy data entry'!$I$6:$CV$6,_xlfn.BYCOL('Therapy data entry'!I491:CV493,_xlfn.LAMBDA(_xlpm.col,MAX(_xlpm.col)&gt;0)))),0)&gt;F491,
"Therapy entered after discharge date",
IF(IFERROR(MIN(_xlfn._xlws.FILTER('Therapy data entry'!$I$6:$CV$6,_xlfn.BYCOL('Therapy data entry'!I491:CV493,_xlfn.LAMBDA(_xlpm.col,MAX(_xlpm.col)&gt;0)))),"")&lt; VALUE(M491),
"Therapy cannot be entered before admission date",
""
)
))</f>
        <v/>
      </c>
      <c r="R491" s="36"/>
      <c r="S491" s="46"/>
      <c r="T491" s="109" t="str">
        <f>IF(OR(H491=0,F491=""),"", IFERROR(MATCH(9.99999999999999E+307, 'Therapy data entry'!I491:CV493, 1) - 1, ""))</f>
        <v/>
      </c>
      <c r="U491" s="37"/>
      <c r="V491" s="36"/>
      <c r="W491" s="56"/>
    </row>
    <row r="492" spans="1:23" ht="17.25" hidden="1" thickBot="1" x14ac:dyDescent="0.35">
      <c r="A492" s="227"/>
      <c r="B492" s="44"/>
      <c r="C492" s="230"/>
      <c r="D492" s="49"/>
      <c r="E492" s="72"/>
      <c r="F492" s="77"/>
      <c r="G492" s="75"/>
      <c r="H492" s="49" cm="1">
        <f t="array" ref="H492">SUM(--(_xlfn.BYCOL('Therapy data entry'!I492:CV494, _xlfn.LAMBDA(_xlpm.col, MAX(_xlpm.col) &gt; 0))))</f>
        <v>0</v>
      </c>
      <c r="I492" s="49">
        <f>SUM('Therapy data entry'!I492:CV494)</f>
        <v>0</v>
      </c>
      <c r="J492" s="49"/>
      <c r="K492" s="49"/>
      <c r="L492" s="51"/>
      <c r="M492" s="50"/>
      <c r="N492" s="34"/>
      <c r="O492" s="49"/>
      <c r="P492" s="52"/>
      <c r="Q492" s="107" t="str">
        <f>IF(N492&lt;H492,"Too many therapy days entered",
IF(IFERROR(MAX(_xlfn._xlws.FILTER('Therapy data entry'!$I$6:$CV$6,_xlfn.BYCOL('Therapy data entry'!I492:CV494,_xlfn.LAMBDA(_xlpm.col,MAX(_xlpm.col)&gt;0)))),0)&gt;F492,
"Therapy entered after discharge date",
IF(IFERROR(MIN(_xlfn._xlws.FILTER('Therapy data entry'!$I$6:$CV$6,_xlfn.BYCOL('Therapy data entry'!I492:CV494,_xlfn.LAMBDA(_xlpm.col,MAX(_xlpm.col)&gt;0)))),"")&lt; VALUE(M492),
"Therapy cannot be entered before admission date",
""
)
))</f>
        <v/>
      </c>
      <c r="R492" s="36"/>
      <c r="S492" s="46"/>
      <c r="T492" s="109" t="str">
        <f>IF(OR(H492=0,F492=""),"", IFERROR(MATCH(9.99999999999999E+307, 'Therapy data entry'!I492:CV494, 1) - 1, ""))</f>
        <v/>
      </c>
      <c r="U492" s="37"/>
      <c r="V492" s="36"/>
      <c r="W492" s="56"/>
    </row>
    <row r="493" spans="1:23" ht="17.25" thickBot="1" x14ac:dyDescent="0.35">
      <c r="A493" s="227"/>
      <c r="B493" s="31" t="s">
        <v>21</v>
      </c>
      <c r="C493" s="230"/>
      <c r="D493" s="38" t="s">
        <v>53</v>
      </c>
      <c r="E493" s="73" t="str">
        <f>IF('Therapy data entry'!G493="","",'Therapy data entry'!G493)</f>
        <v>No</v>
      </c>
      <c r="F493" s="78" t="str">
        <f>IF((E493="Yes"),'Therapy data entry'!E487,"")</f>
        <v/>
      </c>
      <c r="G493" s="76" t="str">
        <f t="shared" ref="G493" si="1187">IF(V493="","Yes","No")</f>
        <v>Yes</v>
      </c>
      <c r="H493" s="38" cm="1">
        <f t="array" ref="H493">SUM(--(_xlfn.BYCOL('Therapy data entry'!I493:CV495, _xlfn.LAMBDA(_xlpm.col, MAX(_xlpm.col) &gt; 0))))</f>
        <v>0</v>
      </c>
      <c r="I493" s="38">
        <f>SUM('Therapy data entry'!I493:CV495)</f>
        <v>0</v>
      </c>
      <c r="J493" s="38">
        <f>SUM('Therapy data entry'!I494:XFD494)</f>
        <v>0</v>
      </c>
      <c r="K493" s="38">
        <f>SUM('Therapy data entry'!I495:XFD495)</f>
        <v>0</v>
      </c>
      <c r="L493" s="69" t="e">
        <f t="shared" ref="L493" si="1188">IF(AND((E493="Yes"),NOT(F493=""),G493="Yes",Q493="", R493=""),"Yes",IF(AND((E493="No"),F493="",Q493="", R493=""),"Yes","No because "))</f>
        <v>#VALUE!</v>
      </c>
      <c r="M493" s="33" t="e">
        <f t="shared" ref="M493" si="1189">DAY(C487)&amp;"/"&amp;MONTH(C487)&amp;"/"&amp;YEAR(C487)</f>
        <v>#VALUE!</v>
      </c>
      <c r="N493" s="34" t="str">
        <f t="shared" ref="N493" si="1190">IF(F493="","",F493-M493+1)</f>
        <v/>
      </c>
      <c r="O493" s="38" t="e">
        <f t="shared" ref="O493" si="1191">IF(NOT(R493=""),R493,IF(NOT(Q493=""),Q493,IF(NOT(G493="Yes"),"Days therapy received outside therapy timeframe",IF(NOT(OR(E493="Yes",E493="No")),"Data not entered yet",""))))</f>
        <v>#VALUE!</v>
      </c>
      <c r="P493" s="39"/>
      <c r="Q493" s="107" t="e">
        <f>IF(N493&lt;H493,"Too many therapy days entered",
IF(IFERROR(MAX(_xlfn._xlws.FILTER('Therapy data entry'!$I$6:$CV$6,_xlfn.BYCOL('Therapy data entry'!I493:CV495,_xlfn.LAMBDA(_xlpm.col,MAX(_xlpm.col)&gt;0)))),0)&gt;F493,
"Therapy entered after discharge date",
IF(IFERROR(MIN(_xlfn._xlws.FILTER('Therapy data entry'!$I$6:$CV$6,_xlfn.BYCOL('Therapy data entry'!I493:CV495,_xlfn.LAMBDA(_xlpm.col,MAX(_xlpm.col)&gt;0)))),"")&lt; VALUE(M493),
"Therapy cannot be entered before admission date",
""
)
))</f>
        <v>#VALUE!</v>
      </c>
      <c r="R493" s="36" t="str">
        <f t="shared" ref="R493" si="1192">IF(AND((OR(E493="",E493="No")),F493="",H493=0,I493=0),"", IF(AND(E493="Yes",NOT(F493="")),"","Eligibility for therapy and therapy days/end date not consistent"))</f>
        <v/>
      </c>
      <c r="S493" s="46">
        <f>'Therapy data entry'!$I$6</f>
        <v>45566</v>
      </c>
      <c r="T493" s="109" t="str">
        <f>IF(OR(H493=0,F493=""),"", IFERROR(MATCH(9.99999999999999E+307, 'Therapy data entry'!I493:CV495, 1) - 1, ""))</f>
        <v/>
      </c>
      <c r="U493" s="37" t="str">
        <f t="shared" ref="U493" si="1193">IF(T493="","",S493+T493)</f>
        <v/>
      </c>
      <c r="V493" s="36" t="str">
        <f t="shared" ref="V493" si="1194">IF(U493="","",IF(U493&gt;F493,"Date therapy given outside therapy timeframe",""))</f>
        <v/>
      </c>
      <c r="W493" s="57" t="str">
        <f>IF('Therapy data entry'!AK493="","",'Therapy data entry'!AK493)</f>
        <v/>
      </c>
    </row>
    <row r="494" spans="1:23" ht="17.25" hidden="1" thickBot="1" x14ac:dyDescent="0.35">
      <c r="A494" s="227"/>
      <c r="B494" s="31"/>
      <c r="C494" s="230"/>
      <c r="D494" s="38"/>
      <c r="E494" s="73"/>
      <c r="F494" s="78"/>
      <c r="G494" s="76"/>
      <c r="H494" s="38" cm="1">
        <f t="array" ref="H494">SUM(--(_xlfn.BYCOL('Therapy data entry'!I494:CV496, _xlfn.LAMBDA(_xlpm.col, MAX(_xlpm.col) &gt; 0))))</f>
        <v>0</v>
      </c>
      <c r="I494" s="38">
        <f>SUM('Therapy data entry'!I494:CV496)</f>
        <v>0</v>
      </c>
      <c r="J494" s="38"/>
      <c r="K494" s="38"/>
      <c r="L494" s="69"/>
      <c r="M494" s="33"/>
      <c r="N494" s="34"/>
      <c r="O494" s="38"/>
      <c r="P494" s="39"/>
      <c r="Q494" s="107" t="str">
        <f>IF(N494&lt;H494,"Too many therapy days entered",
IF(IFERROR(MAX(_xlfn._xlws.FILTER('Therapy data entry'!$I$6:$CV$6,_xlfn.BYCOL('Therapy data entry'!I494:CV496,_xlfn.LAMBDA(_xlpm.col,MAX(_xlpm.col)&gt;0)))),0)&gt;F494,
"Therapy entered after discharge date",
IF(IFERROR(MIN(_xlfn._xlws.FILTER('Therapy data entry'!$I$6:$CV$6,_xlfn.BYCOL('Therapy data entry'!I494:CV496,_xlfn.LAMBDA(_xlpm.col,MAX(_xlpm.col)&gt;0)))),"")&lt; VALUE(M494),
"Therapy cannot be entered before admission date",
""
)
))</f>
        <v/>
      </c>
      <c r="R494" s="36"/>
      <c r="S494" s="46"/>
      <c r="T494" s="109" t="str">
        <f>IF(OR(H494=0,F494=""),"", IFERROR(MATCH(9.99999999999999E+307, 'Therapy data entry'!I494:CV496, 1) - 1, ""))</f>
        <v/>
      </c>
      <c r="U494" s="37"/>
      <c r="V494" s="36"/>
      <c r="W494" s="57"/>
    </row>
    <row r="495" spans="1:23" ht="17.25" hidden="1" thickBot="1" x14ac:dyDescent="0.35">
      <c r="A495" s="227"/>
      <c r="B495" s="31"/>
      <c r="C495" s="230"/>
      <c r="D495" s="38"/>
      <c r="E495" s="73"/>
      <c r="F495" s="78"/>
      <c r="G495" s="76"/>
      <c r="H495" s="38" cm="1">
        <f t="array" ref="H495">SUM(--(_xlfn.BYCOL('Therapy data entry'!I495:CV497, _xlfn.LAMBDA(_xlpm.col, MAX(_xlpm.col) &gt; 0))))</f>
        <v>0</v>
      </c>
      <c r="I495" s="38">
        <f>SUM('Therapy data entry'!I495:CV497)</f>
        <v>0</v>
      </c>
      <c r="J495" s="38"/>
      <c r="K495" s="38"/>
      <c r="L495" s="69"/>
      <c r="M495" s="33"/>
      <c r="N495" s="34"/>
      <c r="O495" s="38"/>
      <c r="P495" s="39"/>
      <c r="Q495" s="107" t="str">
        <f>IF(N495&lt;H495,"Too many therapy days entered",
IF(IFERROR(MAX(_xlfn._xlws.FILTER('Therapy data entry'!$I$6:$CV$6,_xlfn.BYCOL('Therapy data entry'!I495:CV497,_xlfn.LAMBDA(_xlpm.col,MAX(_xlpm.col)&gt;0)))),0)&gt;F495,
"Therapy entered after discharge date",
IF(IFERROR(MIN(_xlfn._xlws.FILTER('Therapy data entry'!$I$6:$CV$6,_xlfn.BYCOL('Therapy data entry'!I495:CV497,_xlfn.LAMBDA(_xlpm.col,MAX(_xlpm.col)&gt;0)))),"")&lt; VALUE(M495),
"Therapy cannot be entered before admission date",
""
)
))</f>
        <v/>
      </c>
      <c r="R495" s="36"/>
      <c r="S495" s="46"/>
      <c r="T495" s="109" t="str">
        <f>IF(OR(H495=0,F495=""),"", IFERROR(MATCH(9.99999999999999E+307, 'Therapy data entry'!I495:CV497, 1) - 1, ""))</f>
        <v/>
      </c>
      <c r="U495" s="37"/>
      <c r="V495" s="36"/>
      <c r="W495" s="57"/>
    </row>
    <row r="496" spans="1:23" ht="17.25" thickBot="1" x14ac:dyDescent="0.35">
      <c r="A496" s="227"/>
      <c r="B496" s="135" t="str">
        <f>IF('Therapy data entry'!B490="","",'Therapy data entry'!B490)</f>
        <v/>
      </c>
      <c r="C496" s="230"/>
      <c r="D496" s="152" t="s">
        <v>54</v>
      </c>
      <c r="E496" s="152" t="str">
        <f>IF('Therapy data entry'!G496="","",'Therapy data entry'!G496)</f>
        <v>No</v>
      </c>
      <c r="F496" s="153" t="str">
        <f>IF((E496="Yes"),'Therapy data entry'!E487,"")</f>
        <v/>
      </c>
      <c r="G496" s="154" t="str">
        <f t="shared" ref="G496" si="1195">IF(V496="","Yes","No")</f>
        <v>Yes</v>
      </c>
      <c r="H496" s="70" cm="1">
        <f t="array" ref="H496">SUM(--(_xlfn.BYCOL('Therapy data entry'!I496:CV498, _xlfn.LAMBDA(_xlpm.col, MAX(_xlpm.col) &gt; 0))))</f>
        <v>0</v>
      </c>
      <c r="I496" s="70">
        <f>SUM('Therapy data entry'!I496:CV498)</f>
        <v>0</v>
      </c>
      <c r="J496" s="152">
        <f>SUM('Therapy data entry'!I497:XFD497)</f>
        <v>0</v>
      </c>
      <c r="K496" s="152">
        <f>SUM('Therapy data entry'!I498:XFD498)</f>
        <v>0</v>
      </c>
      <c r="L496" s="155" t="e">
        <f t="shared" ref="L496" si="1196">IF(AND((E496="Yes"),NOT(F496=""),G496="Yes",Q496="", R496=""),"Yes",IF(AND((E496="No"),F496="",Q496="", R496=""),"Yes","No because "))</f>
        <v>#VALUE!</v>
      </c>
      <c r="M496" s="156" t="e">
        <f t="shared" ref="M496" si="1197">DAY(C487)&amp;"/"&amp;MONTH(C487)&amp;"/"&amp;YEAR(C487)</f>
        <v>#VALUE!</v>
      </c>
      <c r="N496" s="157" t="str">
        <f t="shared" ref="N496" si="1198">IF(F496="","",F496-M496+1)</f>
        <v/>
      </c>
      <c r="O496" s="158" t="e">
        <f t="shared" ref="O496" si="1199">IF(NOT(R496=""),R496,IF(NOT(Q496=""),Q496,IF(NOT(G496="Yes"),"Days therapy received outside therapy timeframe",IF(NOT(OR(E496="Yes",E496="No")),"Data not entered yet",""))))</f>
        <v>#VALUE!</v>
      </c>
      <c r="P496" s="164"/>
      <c r="Q496" s="107" t="e">
        <f>IF(N496&lt;H496,"Too many therapy days entered",
IF(IFERROR(MAX(_xlfn._xlws.FILTER('Therapy data entry'!$I$6:$CV$6,_xlfn.BYCOL('Therapy data entry'!I496:CV498,_xlfn.LAMBDA(_xlpm.col,MAX(_xlpm.col)&gt;0)))),0)&gt;F496,
"Therapy entered after discharge date",
IF(IFERROR(MIN(_xlfn._xlws.FILTER('Therapy data entry'!$I$6:$CV$6,_xlfn.BYCOL('Therapy data entry'!I496:CV498,_xlfn.LAMBDA(_xlpm.col,MAX(_xlpm.col)&gt;0)))),"")&lt; VALUE(M496),
"Therapy cannot be entered before admission date",
""
)
))</f>
        <v>#VALUE!</v>
      </c>
      <c r="R496" s="159" t="str">
        <f t="shared" ref="R496" si="1200">IF(AND((OR(E496="",E496="No")),F496="",H496=0,I496=0),"", IF(AND(E496="Yes",NOT(F496="")),"","Eligibility for therapy and therapy days/end date not consistent"))</f>
        <v/>
      </c>
      <c r="S496" s="160">
        <f>'Therapy data entry'!$I$6</f>
        <v>45566</v>
      </c>
      <c r="T496" s="109" t="str">
        <f>IF(OR(H496=0,F496=""),"", IFERROR(MATCH(9.99999999999999E+307, 'Therapy data entry'!I496:CV498, 1) - 1, ""))</f>
        <v/>
      </c>
      <c r="U496" s="159" t="str">
        <f t="shared" ref="U496" si="1201">IF(T496="","",S496+T496)</f>
        <v/>
      </c>
      <c r="V496" s="159" t="str">
        <f t="shared" ref="V496" si="1202">IF(U496="","",IF(U496&gt;F496,"Date therapy given outside therapy timeframe",""))</f>
        <v/>
      </c>
      <c r="W496" s="161"/>
    </row>
    <row r="497" spans="1:23" ht="17.25" hidden="1" thickBot="1" x14ac:dyDescent="0.35">
      <c r="A497" s="227"/>
      <c r="B497" s="151"/>
      <c r="C497" s="230"/>
      <c r="D497" s="145"/>
      <c r="E497" s="145"/>
      <c r="F497" s="146"/>
      <c r="G497" s="147"/>
      <c r="H497" s="181" cm="1">
        <f t="array" ref="H497">SUM(--(_xlfn.BYCOL('Therapy data entry'!I497:CV499, _xlfn.LAMBDA(_xlpm.col, MAX(_xlpm.col) &gt; 0))))</f>
        <v>0</v>
      </c>
      <c r="I497" s="181">
        <f>SUM('Therapy data entry'!I497:CV499)</f>
        <v>0</v>
      </c>
      <c r="J497" s="145"/>
      <c r="K497" s="145"/>
      <c r="L497" s="148"/>
      <c r="M497" s="149"/>
      <c r="N497" s="34"/>
      <c r="O497" s="150"/>
      <c r="P497" s="148"/>
      <c r="Q497" s="107" t="str">
        <f>IF(N497&lt;H497,"Too many therapy days entered",
IF(IFERROR(MAX(_xlfn._xlws.FILTER('Therapy data entry'!$I$6:$CV$6,_xlfn.BYCOL('Therapy data entry'!I497:CV499,_xlfn.LAMBDA(_xlpm.col,MAX(_xlpm.col)&gt;0)))),0)&gt;F497,
"Therapy entered after discharge date",
IF(IFERROR(MIN(_xlfn._xlws.FILTER('Therapy data entry'!$I$6:$CV$6,_xlfn.BYCOL('Therapy data entry'!I497:CV499,_xlfn.LAMBDA(_xlpm.col,MAX(_xlpm.col)&gt;0)))),"")&lt; VALUE(M497),
"Therapy cannot be entered before admission date",
""
)
))</f>
        <v/>
      </c>
      <c r="R497" s="53"/>
      <c r="S497" s="46"/>
      <c r="T497" s="109" t="str">
        <f>IF(OR(H497=0,F497=""),"", IFERROR(MATCH(9.99999999999999E+307, 'Therapy data entry'!I497:CV499, 1) - 1, ""))</f>
        <v/>
      </c>
      <c r="U497" s="53"/>
      <c r="V497" s="53"/>
      <c r="W497" s="163"/>
    </row>
    <row r="498" spans="1:23" ht="17.25" hidden="1" thickBot="1" x14ac:dyDescent="0.35">
      <c r="A498" s="228"/>
      <c r="B498" s="162"/>
      <c r="C498" s="231"/>
      <c r="D498" s="65"/>
      <c r="E498" s="65"/>
      <c r="F498" s="79"/>
      <c r="G498" s="112"/>
      <c r="H498" s="70" cm="1">
        <f t="array" ref="H498">SUM(--(_xlfn.BYCOL('Therapy data entry'!I498:CV500, _xlfn.LAMBDA(_xlpm.col, MAX(_xlpm.col) &gt; 0))))</f>
        <v>0</v>
      </c>
      <c r="I498" s="70">
        <f>SUM('Therapy data entry'!I498:CV500)</f>
        <v>0</v>
      </c>
      <c r="J498" s="65"/>
      <c r="K498" s="65"/>
      <c r="L498" s="67"/>
      <c r="M498" s="66"/>
      <c r="N498" s="58"/>
      <c r="O498" s="70"/>
      <c r="P498" s="67"/>
      <c r="Q498" s="107" t="str">
        <f>IF(N498&lt;H498,"Too many therapy days entered",
IF(IFERROR(MAX(_xlfn._xlws.FILTER('Therapy data entry'!$I$6:$CV$6,_xlfn.BYCOL('Therapy data entry'!I498:CV500,_xlfn.LAMBDA(_xlpm.col,MAX(_xlpm.col)&gt;0)))),0)&gt;F498,
"Therapy entered after discharge date",
IF(IFERROR(MIN(_xlfn._xlws.FILTER('Therapy data entry'!$I$6:$CV$6,_xlfn.BYCOL('Therapy data entry'!I498:CV500,_xlfn.LAMBDA(_xlpm.col,MAX(_xlpm.col)&gt;0)))),"")&lt; VALUE(M498),
"Therapy cannot be entered before admission date",
""
)
))</f>
        <v/>
      </c>
      <c r="R498" s="59"/>
      <c r="S498" s="60"/>
      <c r="T498" s="109" t="str">
        <f>IF(OR(H498=0,F498=""),"", IFERROR(MATCH(9.99999999999999E+307, 'Therapy data entry'!I498:CV500, 1) - 1, ""))</f>
        <v/>
      </c>
      <c r="U498" s="59"/>
      <c r="V498" s="59"/>
      <c r="W498" s="68"/>
    </row>
    <row r="499" spans="1:23" ht="17.25" thickBot="1" x14ac:dyDescent="0.35">
      <c r="A499" s="226" t="str">
        <f>IF(AND('Therapy data entry'!A499="",'Therapy data entry'!D499=""),"",IF(AND(NOT('Therapy data entry'!D499=""),'Therapy data entry'!A499=""),"SSNAP ID not entered",'Therapy data entry'!A499))</f>
        <v/>
      </c>
      <c r="B499" s="98" t="s">
        <v>17</v>
      </c>
      <c r="C499" s="229" t="str">
        <f>IF('Therapy data entry'!D499="","",'Therapy data entry'!D499)</f>
        <v/>
      </c>
      <c r="D499" s="99" t="s">
        <v>51</v>
      </c>
      <c r="E499" s="100" t="str">
        <f>IF('Therapy data entry'!G499="","",'Therapy data entry'!G499)</f>
        <v>No</v>
      </c>
      <c r="F499" s="101" t="str">
        <f>IF((E499="Yes"),'Therapy data entry'!E499,"")</f>
        <v/>
      </c>
      <c r="G499" s="102" t="str">
        <f t="shared" ref="G499" si="1203">IF(V499="","Yes","No")</f>
        <v>Yes</v>
      </c>
      <c r="H499" s="32" cm="1">
        <f t="array" ref="H499">SUM(--(_xlfn.BYCOL('Therapy data entry'!I499:CV501, _xlfn.LAMBDA(_xlpm.col, MAX(_xlpm.col) &gt; 0))))</f>
        <v>0</v>
      </c>
      <c r="I499" s="32">
        <f>SUM('Therapy data entry'!I499:CV501)</f>
        <v>0</v>
      </c>
      <c r="J499" s="99">
        <f>SUM('Therapy data entry'!I500:XFD500)</f>
        <v>0</v>
      </c>
      <c r="K499" s="99">
        <f>SUM('Therapy data entry'!I501:XFD501)</f>
        <v>0</v>
      </c>
      <c r="L499" s="103" t="e">
        <f t="shared" ref="L499" si="1204">IF(AND((E499="Yes"),NOT(F499=""),G499="Yes",Q499="", R499=""),"Yes",IF(AND((E499="No"),F499="",Q499="", R499=""),"Yes","No because "))</f>
        <v>#VALUE!</v>
      </c>
      <c r="M499" s="104" t="e">
        <f t="shared" ref="M499" si="1205">DAY(C499)&amp;"/"&amp;MONTH(C499)&amp;"/"&amp;YEAR(C499)</f>
        <v>#VALUE!</v>
      </c>
      <c r="N499" s="105" t="str">
        <f t="shared" ref="N499" si="1206">IF(F499="","",F499-M499+1)</f>
        <v/>
      </c>
      <c r="O499" s="99" t="e">
        <f t="shared" ref="O499" si="1207">IF(NOT(R499=""),R499,IF(NOT(Q499=""),Q499,IF(NOT(G499="Yes"),"Days therapy received outside therapy timeframe",IF(NOT(OR(E499="Yes",E499="No")),"Data not entered yet",""))))</f>
        <v>#VALUE!</v>
      </c>
      <c r="P499" s="106"/>
      <c r="Q499" s="107" t="e">
        <f>IF(N499&lt;H499,"Too many therapy days entered",
IF(IFERROR(MAX(_xlfn._xlws.FILTER('Therapy data entry'!$I$6:$CV$6,_xlfn.BYCOL('Therapy data entry'!I499:CV501,_xlfn.LAMBDA(_xlpm.col,MAX(_xlpm.col)&gt;0)))),0)&gt;F499,
"Therapy entered after discharge date",
IF(IFERROR(MIN(_xlfn._xlws.FILTER('Therapy data entry'!$I$6:$CV$6,_xlfn.BYCOL('Therapy data entry'!I499:CV501,_xlfn.LAMBDA(_xlpm.col,MAX(_xlpm.col)&gt;0)))),"")&lt; VALUE(M499),
"Therapy cannot be entered before admission date",
""
)
))</f>
        <v>#VALUE!</v>
      </c>
      <c r="R499" s="107" t="str">
        <f t="shared" ref="R499" si="1208">IF(AND((OR(E499="",E499="No")),F499="",H499=0,I499=0),"", IF(AND(E499="Yes",NOT(F499="")),"","Eligibility for therapy and therapy days/end date not consistent"))</f>
        <v/>
      </c>
      <c r="S499" s="108">
        <f>'Therapy data entry'!$I$6</f>
        <v>45566</v>
      </c>
      <c r="T499" s="109" t="str">
        <f>IF(OR(H499=0,F499=""),"", IFERROR(MATCH(9.99999999999999E+307, 'Therapy data entry'!I499:CV501, 1) - 1, ""))</f>
        <v/>
      </c>
      <c r="U499" s="110" t="str">
        <f t="shared" ref="U499" si="1209">IF(T499="","",S499+T499)</f>
        <v/>
      </c>
      <c r="V499" s="107" t="str">
        <f t="shared" ref="V499" si="1210">IF(U499="","",IF(U499&gt;F499,"Date therapy given outside therapy timeframe",""))</f>
        <v/>
      </c>
      <c r="W499" s="111" t="str">
        <f>IF('Therapy data entry'!AK499="","",'Therapy data entry'!AK499)</f>
        <v/>
      </c>
    </row>
    <row r="500" spans="1:23" ht="17.25" hidden="1" thickBot="1" x14ac:dyDescent="0.35">
      <c r="A500" s="227"/>
      <c r="B500" s="31"/>
      <c r="C500" s="230"/>
      <c r="D500" s="32"/>
      <c r="E500" s="71"/>
      <c r="F500" s="45"/>
      <c r="G500" s="74"/>
      <c r="H500" s="32" cm="1">
        <f t="array" ref="H500">SUM(--(_xlfn.BYCOL('Therapy data entry'!I500:CV502, _xlfn.LAMBDA(_xlpm.col, MAX(_xlpm.col) &gt; 0))))</f>
        <v>0</v>
      </c>
      <c r="I500" s="32">
        <f>SUM('Therapy data entry'!I500:CV502)</f>
        <v>0</v>
      </c>
      <c r="J500" s="32"/>
      <c r="K500" s="32"/>
      <c r="L500" s="47"/>
      <c r="M500" s="33"/>
      <c r="N500" s="34"/>
      <c r="O500" s="32"/>
      <c r="P500" s="35"/>
      <c r="Q500" s="107" t="str">
        <f>IF(N500&lt;H500,"Too many therapy days entered",
IF(IFERROR(MAX(_xlfn._xlws.FILTER('Therapy data entry'!$I$6:$CV$6,_xlfn.BYCOL('Therapy data entry'!I500:CV502,_xlfn.LAMBDA(_xlpm.col,MAX(_xlpm.col)&gt;0)))),0)&gt;F500,
"Therapy entered after discharge date",
IF(IFERROR(MIN(_xlfn._xlws.FILTER('Therapy data entry'!$I$6:$CV$6,_xlfn.BYCOL('Therapy data entry'!I500:CV502,_xlfn.LAMBDA(_xlpm.col,MAX(_xlpm.col)&gt;0)))),"")&lt; VALUE(M500),
"Therapy cannot be entered before admission date",
""
)
))</f>
        <v/>
      </c>
      <c r="R500" s="36"/>
      <c r="S500" s="46"/>
      <c r="T500" s="109" t="str">
        <f>IF(OR(H500=0,F500=""),"", IFERROR(MATCH(9.99999999999999E+307, 'Therapy data entry'!I500:CV502, 1) - 1, ""))</f>
        <v/>
      </c>
      <c r="U500" s="37"/>
      <c r="V500" s="36"/>
      <c r="W500" s="55"/>
    </row>
    <row r="501" spans="1:23" ht="17.25" hidden="1" thickBot="1" x14ac:dyDescent="0.35">
      <c r="A501" s="227"/>
      <c r="B501" s="31"/>
      <c r="C501" s="230"/>
      <c r="D501" s="32"/>
      <c r="E501" s="71"/>
      <c r="F501" s="45"/>
      <c r="G501" s="74"/>
      <c r="H501" s="32" cm="1">
        <f t="array" ref="H501">SUM(--(_xlfn.BYCOL('Therapy data entry'!I501:CV503, _xlfn.LAMBDA(_xlpm.col, MAX(_xlpm.col) &gt; 0))))</f>
        <v>0</v>
      </c>
      <c r="I501" s="32">
        <f>SUM('Therapy data entry'!I501:CV503)</f>
        <v>0</v>
      </c>
      <c r="J501" s="32"/>
      <c r="K501" s="32"/>
      <c r="L501" s="47"/>
      <c r="M501" s="33"/>
      <c r="N501" s="34"/>
      <c r="O501" s="32"/>
      <c r="P501" s="35"/>
      <c r="Q501" s="107" t="str">
        <f>IF(N501&lt;H501,"Too many therapy days entered",
IF(IFERROR(MAX(_xlfn._xlws.FILTER('Therapy data entry'!$I$6:$CV$6,_xlfn.BYCOL('Therapy data entry'!I501:CV503,_xlfn.LAMBDA(_xlpm.col,MAX(_xlpm.col)&gt;0)))),0)&gt;F501,
"Therapy entered after discharge date",
IF(IFERROR(MIN(_xlfn._xlws.FILTER('Therapy data entry'!$I$6:$CV$6,_xlfn.BYCOL('Therapy data entry'!I501:CV503,_xlfn.LAMBDA(_xlpm.col,MAX(_xlpm.col)&gt;0)))),"")&lt; VALUE(M501),
"Therapy cannot be entered before admission date",
""
)
))</f>
        <v/>
      </c>
      <c r="R501" s="36"/>
      <c r="S501" s="46"/>
      <c r="T501" s="109" t="str">
        <f>IF(OR(H501=0,F501=""),"", IFERROR(MATCH(9.99999999999999E+307, 'Therapy data entry'!I501:CV503, 1) - 1, ""))</f>
        <v/>
      </c>
      <c r="U501" s="37"/>
      <c r="V501" s="36"/>
      <c r="W501" s="55"/>
    </row>
    <row r="502" spans="1:23" ht="17.25" thickBot="1" x14ac:dyDescent="0.35">
      <c r="A502" s="227"/>
      <c r="B502" s="54" t="str">
        <f>IF('Therapy data entry'!B500="","",'Therapy data entry'!B500)</f>
        <v/>
      </c>
      <c r="C502" s="230"/>
      <c r="D502" s="49" t="s">
        <v>52</v>
      </c>
      <c r="E502" s="72" t="str">
        <f>IF('Therapy data entry'!G502="","",'Therapy data entry'!G502)</f>
        <v>No</v>
      </c>
      <c r="F502" s="77" t="str">
        <f>IF((E502="Yes"),'Therapy data entry'!E499,"")</f>
        <v/>
      </c>
      <c r="G502" s="75" t="str">
        <f t="shared" ref="G502" si="1211">IF(V502="","Yes","No")</f>
        <v>Yes</v>
      </c>
      <c r="H502" s="49" cm="1">
        <f t="array" ref="H502">SUM(--(_xlfn.BYCOL('Therapy data entry'!I502:CV504, _xlfn.LAMBDA(_xlpm.col, MAX(_xlpm.col) &gt; 0))))</f>
        <v>0</v>
      </c>
      <c r="I502" s="49">
        <f>SUM('Therapy data entry'!I502:CV504)</f>
        <v>0</v>
      </c>
      <c r="J502" s="49">
        <f>SUM('Therapy data entry'!I503:XFD503)</f>
        <v>0</v>
      </c>
      <c r="K502" s="49">
        <f>SUM('Therapy data entry'!I504:XFD504)</f>
        <v>0</v>
      </c>
      <c r="L502" s="51" t="e">
        <f t="shared" ref="L502" si="1212">IF(AND((E502="Yes"),NOT(F502=""),G502="Yes",Q502="", R502=""),"Yes",IF(AND((E502="No"),F502="",Q502="", R502=""),"Yes","No because "))</f>
        <v>#VALUE!</v>
      </c>
      <c r="M502" s="33" t="e">
        <f t="shared" ref="M502" si="1213">DAY(C499)&amp;"/"&amp;MONTH(C499)&amp;"/"&amp;YEAR(C499)</f>
        <v>#VALUE!</v>
      </c>
      <c r="N502" s="34" t="str">
        <f t="shared" ref="N502" si="1214">IF(F502="","",F502-M502+1)</f>
        <v/>
      </c>
      <c r="O502" s="49" t="e">
        <f t="shared" ref="O502" si="1215">IF(NOT(R502=""),R502,IF(NOT(Q502=""),Q502,IF(NOT(G502="Yes"),"Days therapy received outside therapy timeframe",IF(NOT(OR(E502="Yes",E502="No")),"Data not entered yet",""))))</f>
        <v>#VALUE!</v>
      </c>
      <c r="P502" s="52"/>
      <c r="Q502" s="107" t="e">
        <f>IF(N502&lt;H502,"Too many therapy days entered",
IF(IFERROR(MAX(_xlfn._xlws.FILTER('Therapy data entry'!$I$6:$CV$6,_xlfn.BYCOL('Therapy data entry'!I502:CV504,_xlfn.LAMBDA(_xlpm.col,MAX(_xlpm.col)&gt;0)))),0)&gt;F502,
"Therapy entered after discharge date",
IF(IFERROR(MIN(_xlfn._xlws.FILTER('Therapy data entry'!$I$6:$CV$6,_xlfn.BYCOL('Therapy data entry'!I502:CV504,_xlfn.LAMBDA(_xlpm.col,MAX(_xlpm.col)&gt;0)))),"")&lt; VALUE(M502),
"Therapy cannot be entered before admission date",
""
)
))</f>
        <v>#VALUE!</v>
      </c>
      <c r="R502" s="53" t="str">
        <f t="shared" ref="R502" si="1216">IF(AND((OR(E502="",E502="No")),F502="",H502=0,I502=0),"", IF(AND(E502="Yes",NOT(F502="")),"","Eligibility for therapy and therapy days/end date not consistent"))</f>
        <v/>
      </c>
      <c r="S502" s="46">
        <f>'Therapy data entry'!$I$6</f>
        <v>45566</v>
      </c>
      <c r="T502" s="109" t="str">
        <f>IF(OR(H502=0,F502=""),"", IFERROR(MATCH(9.99999999999999E+307, 'Therapy data entry'!I502:CV504, 1) - 1, ""))</f>
        <v/>
      </c>
      <c r="U502" s="37" t="str">
        <f t="shared" ref="U502" si="1217">IF(T502="","",S502+T502)</f>
        <v/>
      </c>
      <c r="V502" s="36" t="str">
        <f t="shared" ref="V502" si="1218">IF(U502="","",IF(U502&gt;F502,"Date therapy given outside therapy timeframe",""))</f>
        <v/>
      </c>
      <c r="W502" s="56" t="str">
        <f>IF('Therapy data entry'!AK502="","",'Therapy data entry'!AK502)</f>
        <v/>
      </c>
    </row>
    <row r="503" spans="1:23" ht="17.25" hidden="1" thickBot="1" x14ac:dyDescent="0.35">
      <c r="A503" s="227"/>
      <c r="B503" s="44"/>
      <c r="C503" s="230"/>
      <c r="D503" s="49"/>
      <c r="E503" s="72"/>
      <c r="F503" s="77"/>
      <c r="G503" s="75"/>
      <c r="H503" s="49" cm="1">
        <f t="array" ref="H503">SUM(--(_xlfn.BYCOL('Therapy data entry'!I503:CV505, _xlfn.LAMBDA(_xlpm.col, MAX(_xlpm.col) &gt; 0))))</f>
        <v>0</v>
      </c>
      <c r="I503" s="49">
        <f>SUM('Therapy data entry'!I503:CV505)</f>
        <v>0</v>
      </c>
      <c r="J503" s="49"/>
      <c r="K503" s="49"/>
      <c r="L503" s="51"/>
      <c r="M503" s="50"/>
      <c r="N503" s="34"/>
      <c r="O503" s="49"/>
      <c r="P503" s="52"/>
      <c r="Q503" s="107" t="str">
        <f>IF(N503&lt;H503,"Too many therapy days entered",
IF(IFERROR(MAX(_xlfn._xlws.FILTER('Therapy data entry'!$I$6:$CV$6,_xlfn.BYCOL('Therapy data entry'!I503:CV505,_xlfn.LAMBDA(_xlpm.col,MAX(_xlpm.col)&gt;0)))),0)&gt;F503,
"Therapy entered after discharge date",
IF(IFERROR(MIN(_xlfn._xlws.FILTER('Therapy data entry'!$I$6:$CV$6,_xlfn.BYCOL('Therapy data entry'!I503:CV505,_xlfn.LAMBDA(_xlpm.col,MAX(_xlpm.col)&gt;0)))),"")&lt; VALUE(M503),
"Therapy cannot be entered before admission date",
""
)
))</f>
        <v/>
      </c>
      <c r="R503" s="36"/>
      <c r="S503" s="46"/>
      <c r="T503" s="109" t="str">
        <f>IF(OR(H503=0,F503=""),"", IFERROR(MATCH(9.99999999999999E+307, 'Therapy data entry'!I503:CV505, 1) - 1, ""))</f>
        <v/>
      </c>
      <c r="U503" s="37"/>
      <c r="V503" s="36"/>
      <c r="W503" s="56"/>
    </row>
    <row r="504" spans="1:23" ht="17.25" hidden="1" thickBot="1" x14ac:dyDescent="0.35">
      <c r="A504" s="227"/>
      <c r="B504" s="44"/>
      <c r="C504" s="230"/>
      <c r="D504" s="49"/>
      <c r="E504" s="72"/>
      <c r="F504" s="77"/>
      <c r="G504" s="75"/>
      <c r="H504" s="49" cm="1">
        <f t="array" ref="H504">SUM(--(_xlfn.BYCOL('Therapy data entry'!I504:CV506, _xlfn.LAMBDA(_xlpm.col, MAX(_xlpm.col) &gt; 0))))</f>
        <v>0</v>
      </c>
      <c r="I504" s="49">
        <f>SUM('Therapy data entry'!I504:CV506)</f>
        <v>0</v>
      </c>
      <c r="J504" s="49"/>
      <c r="K504" s="49"/>
      <c r="L504" s="51"/>
      <c r="M504" s="50"/>
      <c r="N504" s="34"/>
      <c r="O504" s="49"/>
      <c r="P504" s="52"/>
      <c r="Q504" s="107" t="str">
        <f>IF(N504&lt;H504,"Too many therapy days entered",
IF(IFERROR(MAX(_xlfn._xlws.FILTER('Therapy data entry'!$I$6:$CV$6,_xlfn.BYCOL('Therapy data entry'!I504:CV506,_xlfn.LAMBDA(_xlpm.col,MAX(_xlpm.col)&gt;0)))),0)&gt;F504,
"Therapy entered after discharge date",
IF(IFERROR(MIN(_xlfn._xlws.FILTER('Therapy data entry'!$I$6:$CV$6,_xlfn.BYCOL('Therapy data entry'!I504:CV506,_xlfn.LAMBDA(_xlpm.col,MAX(_xlpm.col)&gt;0)))),"")&lt; VALUE(M504),
"Therapy cannot be entered before admission date",
""
)
))</f>
        <v/>
      </c>
      <c r="R504" s="36"/>
      <c r="S504" s="46"/>
      <c r="T504" s="109" t="str">
        <f>IF(OR(H504=0,F504=""),"", IFERROR(MATCH(9.99999999999999E+307, 'Therapy data entry'!I504:CV506, 1) - 1, ""))</f>
        <v/>
      </c>
      <c r="U504" s="37"/>
      <c r="V504" s="36"/>
      <c r="W504" s="56"/>
    </row>
    <row r="505" spans="1:23" ht="17.25" thickBot="1" x14ac:dyDescent="0.35">
      <c r="A505" s="227"/>
      <c r="B505" s="31" t="s">
        <v>21</v>
      </c>
      <c r="C505" s="230"/>
      <c r="D505" s="38" t="s">
        <v>53</v>
      </c>
      <c r="E505" s="73" t="str">
        <f>IF('Therapy data entry'!G505="","",'Therapy data entry'!G505)</f>
        <v>No</v>
      </c>
      <c r="F505" s="78" t="str">
        <f>IF((E505="Yes"),'Therapy data entry'!E499,"")</f>
        <v/>
      </c>
      <c r="G505" s="76" t="str">
        <f t="shared" ref="G505" si="1219">IF(V505="","Yes","No")</f>
        <v>Yes</v>
      </c>
      <c r="H505" s="38" cm="1">
        <f t="array" ref="H505">SUM(--(_xlfn.BYCOL('Therapy data entry'!I505:CV507, _xlfn.LAMBDA(_xlpm.col, MAX(_xlpm.col) &gt; 0))))</f>
        <v>0</v>
      </c>
      <c r="I505" s="38">
        <f>SUM('Therapy data entry'!I505:CV507)</f>
        <v>0</v>
      </c>
      <c r="J505" s="38">
        <f>SUM('Therapy data entry'!I506:XFD506)</f>
        <v>0</v>
      </c>
      <c r="K505" s="38">
        <f>SUM('Therapy data entry'!I507:XFD507)</f>
        <v>0</v>
      </c>
      <c r="L505" s="69" t="e">
        <f t="shared" ref="L505" si="1220">IF(AND((E505="Yes"),NOT(F505=""),G505="Yes",Q505="", R505=""),"Yes",IF(AND((E505="No"),F505="",Q505="", R505=""),"Yes","No because "))</f>
        <v>#VALUE!</v>
      </c>
      <c r="M505" s="33" t="e">
        <f t="shared" ref="M505" si="1221">DAY(C499)&amp;"/"&amp;MONTH(C499)&amp;"/"&amp;YEAR(C499)</f>
        <v>#VALUE!</v>
      </c>
      <c r="N505" s="34" t="str">
        <f t="shared" ref="N505" si="1222">IF(F505="","",F505-M505+1)</f>
        <v/>
      </c>
      <c r="O505" s="38" t="e">
        <f t="shared" ref="O505" si="1223">IF(NOT(R505=""),R505,IF(NOT(Q505=""),Q505,IF(NOT(G505="Yes"),"Days therapy received outside therapy timeframe",IF(NOT(OR(E505="Yes",E505="No")),"Data not entered yet",""))))</f>
        <v>#VALUE!</v>
      </c>
      <c r="P505" s="39"/>
      <c r="Q505" s="107" t="e">
        <f>IF(N505&lt;H505,"Too many therapy days entered",
IF(IFERROR(MAX(_xlfn._xlws.FILTER('Therapy data entry'!$I$6:$CV$6,_xlfn.BYCOL('Therapy data entry'!I505:CV507,_xlfn.LAMBDA(_xlpm.col,MAX(_xlpm.col)&gt;0)))),0)&gt;F505,
"Therapy entered after discharge date",
IF(IFERROR(MIN(_xlfn._xlws.FILTER('Therapy data entry'!$I$6:$CV$6,_xlfn.BYCOL('Therapy data entry'!I505:CV507,_xlfn.LAMBDA(_xlpm.col,MAX(_xlpm.col)&gt;0)))),"")&lt; VALUE(M505),
"Therapy cannot be entered before admission date",
""
)
))</f>
        <v>#VALUE!</v>
      </c>
      <c r="R505" s="36" t="str">
        <f t="shared" ref="R505" si="1224">IF(AND((OR(E505="",E505="No")),F505="",H505=0,I505=0),"", IF(AND(E505="Yes",NOT(F505="")),"","Eligibility for therapy and therapy days/end date not consistent"))</f>
        <v/>
      </c>
      <c r="S505" s="46">
        <f>'Therapy data entry'!$I$6</f>
        <v>45566</v>
      </c>
      <c r="T505" s="109" t="str">
        <f>IF(OR(H505=0,F505=""),"", IFERROR(MATCH(9.99999999999999E+307, 'Therapy data entry'!I505:CV507, 1) - 1, ""))</f>
        <v/>
      </c>
      <c r="U505" s="37" t="str">
        <f t="shared" ref="U505" si="1225">IF(T505="","",S505+T505)</f>
        <v/>
      </c>
      <c r="V505" s="36" t="str">
        <f t="shared" ref="V505" si="1226">IF(U505="","",IF(U505&gt;F505,"Date therapy given outside therapy timeframe",""))</f>
        <v/>
      </c>
      <c r="W505" s="57" t="str">
        <f>IF('Therapy data entry'!AK505="","",'Therapy data entry'!AK505)</f>
        <v/>
      </c>
    </row>
    <row r="506" spans="1:23" ht="17.25" hidden="1" thickBot="1" x14ac:dyDescent="0.35">
      <c r="A506" s="227"/>
      <c r="B506" s="31"/>
      <c r="C506" s="230"/>
      <c r="D506" s="38"/>
      <c r="E506" s="73"/>
      <c r="F506" s="78"/>
      <c r="G506" s="76"/>
      <c r="H506" s="38" cm="1">
        <f t="array" ref="H506">SUM(--(_xlfn.BYCOL('Therapy data entry'!I506:CV508, _xlfn.LAMBDA(_xlpm.col, MAX(_xlpm.col) &gt; 0))))</f>
        <v>0</v>
      </c>
      <c r="I506" s="38">
        <f>SUM('Therapy data entry'!I506:CV508)</f>
        <v>0</v>
      </c>
      <c r="J506" s="38"/>
      <c r="K506" s="38"/>
      <c r="L506" s="69"/>
      <c r="M506" s="33"/>
      <c r="N506" s="34"/>
      <c r="O506" s="38"/>
      <c r="P506" s="39"/>
      <c r="Q506" s="107" t="str">
        <f>IF(N506&lt;H506,"Too many therapy days entered",
IF(IFERROR(MAX(_xlfn._xlws.FILTER('Therapy data entry'!$I$6:$CV$6,_xlfn.BYCOL('Therapy data entry'!I506:CV508,_xlfn.LAMBDA(_xlpm.col,MAX(_xlpm.col)&gt;0)))),0)&gt;F506,
"Therapy entered after discharge date",
IF(IFERROR(MIN(_xlfn._xlws.FILTER('Therapy data entry'!$I$6:$CV$6,_xlfn.BYCOL('Therapy data entry'!I506:CV508,_xlfn.LAMBDA(_xlpm.col,MAX(_xlpm.col)&gt;0)))),"")&lt; VALUE(M506),
"Therapy cannot be entered before admission date",
""
)
))</f>
        <v/>
      </c>
      <c r="R506" s="36"/>
      <c r="S506" s="46"/>
      <c r="T506" s="109" t="str">
        <f>IF(OR(H506=0,F506=""),"", IFERROR(MATCH(9.99999999999999E+307, 'Therapy data entry'!I506:CV508, 1) - 1, ""))</f>
        <v/>
      </c>
      <c r="U506" s="37"/>
      <c r="V506" s="36"/>
      <c r="W506" s="57"/>
    </row>
    <row r="507" spans="1:23" ht="17.25" hidden="1" thickBot="1" x14ac:dyDescent="0.35">
      <c r="A507" s="227"/>
      <c r="B507" s="31"/>
      <c r="C507" s="230"/>
      <c r="D507" s="38"/>
      <c r="E507" s="73"/>
      <c r="F507" s="78"/>
      <c r="G507" s="76"/>
      <c r="H507" s="38" cm="1">
        <f t="array" ref="H507">SUM(--(_xlfn.BYCOL('Therapy data entry'!I507:CV509, _xlfn.LAMBDA(_xlpm.col, MAX(_xlpm.col) &gt; 0))))</f>
        <v>0</v>
      </c>
      <c r="I507" s="38">
        <f>SUM('Therapy data entry'!I507:CV509)</f>
        <v>0</v>
      </c>
      <c r="J507" s="38"/>
      <c r="K507" s="38"/>
      <c r="L507" s="69"/>
      <c r="M507" s="33"/>
      <c r="N507" s="34"/>
      <c r="O507" s="38"/>
      <c r="P507" s="39"/>
      <c r="Q507" s="107" t="str">
        <f>IF(N507&lt;H507,"Too many therapy days entered",
IF(IFERROR(MAX(_xlfn._xlws.FILTER('Therapy data entry'!$I$6:$CV$6,_xlfn.BYCOL('Therapy data entry'!I507:CV509,_xlfn.LAMBDA(_xlpm.col,MAX(_xlpm.col)&gt;0)))),0)&gt;F507,
"Therapy entered after discharge date",
IF(IFERROR(MIN(_xlfn._xlws.FILTER('Therapy data entry'!$I$6:$CV$6,_xlfn.BYCOL('Therapy data entry'!I507:CV509,_xlfn.LAMBDA(_xlpm.col,MAX(_xlpm.col)&gt;0)))),"")&lt; VALUE(M507),
"Therapy cannot be entered before admission date",
""
)
))</f>
        <v/>
      </c>
      <c r="R507" s="36"/>
      <c r="S507" s="46"/>
      <c r="T507" s="109" t="str">
        <f>IF(OR(H507=0,F507=""),"", IFERROR(MATCH(9.99999999999999E+307, 'Therapy data entry'!I507:CV509, 1) - 1, ""))</f>
        <v/>
      </c>
      <c r="U507" s="37"/>
      <c r="V507" s="36"/>
      <c r="W507" s="57"/>
    </row>
    <row r="508" spans="1:23" ht="17.25" thickBot="1" x14ac:dyDescent="0.35">
      <c r="A508" s="227"/>
      <c r="B508" s="135" t="str">
        <f>IF('Therapy data entry'!B502="","",'Therapy data entry'!B502)</f>
        <v/>
      </c>
      <c r="C508" s="230"/>
      <c r="D508" s="152" t="s">
        <v>54</v>
      </c>
      <c r="E508" s="152" t="str">
        <f>IF('Therapy data entry'!G508="","",'Therapy data entry'!G508)</f>
        <v>No</v>
      </c>
      <c r="F508" s="153" t="str">
        <f>IF((E508="Yes"),'Therapy data entry'!E499,"")</f>
        <v/>
      </c>
      <c r="G508" s="154" t="str">
        <f t="shared" ref="G508" si="1227">IF(V508="","Yes","No")</f>
        <v>Yes</v>
      </c>
      <c r="H508" s="70" cm="1">
        <f t="array" ref="H508">SUM(--(_xlfn.BYCOL('Therapy data entry'!I508:CV510, _xlfn.LAMBDA(_xlpm.col, MAX(_xlpm.col) &gt; 0))))</f>
        <v>0</v>
      </c>
      <c r="I508" s="70">
        <f>SUM('Therapy data entry'!I508:CV510)</f>
        <v>0</v>
      </c>
      <c r="J508" s="152">
        <f>SUM('Therapy data entry'!I509:XFD509)</f>
        <v>0</v>
      </c>
      <c r="K508" s="152">
        <f>SUM('Therapy data entry'!I510:XFD510)</f>
        <v>0</v>
      </c>
      <c r="L508" s="155" t="e">
        <f t="shared" ref="L508" si="1228">IF(AND((E508="Yes"),NOT(F508=""),G508="Yes",Q508="", R508=""),"Yes",IF(AND((E508="No"),F508="",Q508="", R508=""),"Yes","No because "))</f>
        <v>#VALUE!</v>
      </c>
      <c r="M508" s="156" t="e">
        <f t="shared" ref="M508" si="1229">DAY(C499)&amp;"/"&amp;MONTH(C499)&amp;"/"&amp;YEAR(C499)</f>
        <v>#VALUE!</v>
      </c>
      <c r="N508" s="157" t="str">
        <f t="shared" ref="N508" si="1230">IF(F508="","",F508-M508+1)</f>
        <v/>
      </c>
      <c r="O508" s="158" t="e">
        <f t="shared" ref="O508" si="1231">IF(NOT(R508=""),R508,IF(NOT(Q508=""),Q508,IF(NOT(G508="Yes"),"Days therapy received outside therapy timeframe",IF(NOT(OR(E508="Yes",E508="No")),"Data not entered yet",""))))</f>
        <v>#VALUE!</v>
      </c>
      <c r="P508" s="164"/>
      <c r="Q508" s="107" t="e">
        <f>IF(N508&lt;H508,"Too many therapy days entered",
IF(IFERROR(MAX(_xlfn._xlws.FILTER('Therapy data entry'!$I$6:$CV$6,_xlfn.BYCOL('Therapy data entry'!I508:CV510,_xlfn.LAMBDA(_xlpm.col,MAX(_xlpm.col)&gt;0)))),0)&gt;F508,
"Therapy entered after discharge date",
IF(IFERROR(MIN(_xlfn._xlws.FILTER('Therapy data entry'!$I$6:$CV$6,_xlfn.BYCOL('Therapy data entry'!I508:CV510,_xlfn.LAMBDA(_xlpm.col,MAX(_xlpm.col)&gt;0)))),"")&lt; VALUE(M508),
"Therapy cannot be entered before admission date",
""
)
))</f>
        <v>#VALUE!</v>
      </c>
      <c r="R508" s="159" t="str">
        <f t="shared" ref="R508" si="1232">IF(AND((OR(E508="",E508="No")),F508="",H508=0,I508=0),"", IF(AND(E508="Yes",NOT(F508="")),"","Eligibility for therapy and therapy days/end date not consistent"))</f>
        <v/>
      </c>
      <c r="S508" s="160">
        <f>'Therapy data entry'!$I$6</f>
        <v>45566</v>
      </c>
      <c r="T508" s="109" t="str">
        <f>IF(OR(H508=0,F508=""),"", IFERROR(MATCH(9.99999999999999E+307, 'Therapy data entry'!I508:CV510, 1) - 1, ""))</f>
        <v/>
      </c>
      <c r="U508" s="159" t="str">
        <f t="shared" ref="U508" si="1233">IF(T508="","",S508+T508)</f>
        <v/>
      </c>
      <c r="V508" s="159" t="str">
        <f t="shared" ref="V508" si="1234">IF(U508="","",IF(U508&gt;F508,"Date therapy given outside therapy timeframe",""))</f>
        <v/>
      </c>
      <c r="W508" s="161"/>
    </row>
    <row r="509" spans="1:23" ht="17.25" hidden="1" thickBot="1" x14ac:dyDescent="0.35">
      <c r="A509" s="227"/>
      <c r="B509" s="151"/>
      <c r="C509" s="230"/>
      <c r="D509" s="145"/>
      <c r="E509" s="145"/>
      <c r="F509" s="146"/>
      <c r="G509" s="147"/>
      <c r="H509" s="181" cm="1">
        <f t="array" ref="H509">SUM(--(_xlfn.BYCOL('Therapy data entry'!I509:CV511, _xlfn.LAMBDA(_xlpm.col, MAX(_xlpm.col) &gt; 0))))</f>
        <v>0</v>
      </c>
      <c r="I509" s="181">
        <f>SUM('Therapy data entry'!I509:CV511)</f>
        <v>0</v>
      </c>
      <c r="J509" s="145"/>
      <c r="K509" s="145"/>
      <c r="L509" s="148"/>
      <c r="M509" s="149"/>
      <c r="N509" s="34"/>
      <c r="O509" s="150"/>
      <c r="P509" s="148"/>
      <c r="Q509" s="107" t="str">
        <f>IF(N509&lt;H509,"Too many therapy days entered",
IF(IFERROR(MAX(_xlfn._xlws.FILTER('Therapy data entry'!$I$6:$CV$6,_xlfn.BYCOL('Therapy data entry'!I509:CV511,_xlfn.LAMBDA(_xlpm.col,MAX(_xlpm.col)&gt;0)))),0)&gt;F509,
"Therapy entered after discharge date",
IF(IFERROR(MIN(_xlfn._xlws.FILTER('Therapy data entry'!$I$6:$CV$6,_xlfn.BYCOL('Therapy data entry'!I509:CV511,_xlfn.LAMBDA(_xlpm.col,MAX(_xlpm.col)&gt;0)))),"")&lt; VALUE(M509),
"Therapy cannot be entered before admission date",
""
)
))</f>
        <v/>
      </c>
      <c r="R509" s="53"/>
      <c r="S509" s="46"/>
      <c r="T509" s="109" t="str">
        <f>IF(OR(H509=0,F509=""),"", IFERROR(MATCH(9.99999999999999E+307, 'Therapy data entry'!I509:CV511, 1) - 1, ""))</f>
        <v/>
      </c>
      <c r="U509" s="53"/>
      <c r="V509" s="53"/>
      <c r="W509" s="163"/>
    </row>
    <row r="510" spans="1:23" ht="17.25" hidden="1" thickBot="1" x14ac:dyDescent="0.35">
      <c r="A510" s="228"/>
      <c r="B510" s="162"/>
      <c r="C510" s="231"/>
      <c r="D510" s="65"/>
      <c r="E510" s="65"/>
      <c r="F510" s="79"/>
      <c r="G510" s="112"/>
      <c r="H510" s="70" cm="1">
        <f t="array" ref="H510">SUM(--(_xlfn.BYCOL('Therapy data entry'!I510:CV512, _xlfn.LAMBDA(_xlpm.col, MAX(_xlpm.col) &gt; 0))))</f>
        <v>0</v>
      </c>
      <c r="I510" s="70">
        <f>SUM('Therapy data entry'!I510:CV512)</f>
        <v>0</v>
      </c>
      <c r="J510" s="65"/>
      <c r="K510" s="65"/>
      <c r="L510" s="67"/>
      <c r="M510" s="66"/>
      <c r="N510" s="58"/>
      <c r="O510" s="70"/>
      <c r="P510" s="67"/>
      <c r="Q510" s="107" t="str">
        <f>IF(N510&lt;H510,"Too many therapy days entered",
IF(IFERROR(MAX(_xlfn._xlws.FILTER('Therapy data entry'!$I$6:$CV$6,_xlfn.BYCOL('Therapy data entry'!I510:CV512,_xlfn.LAMBDA(_xlpm.col,MAX(_xlpm.col)&gt;0)))),0)&gt;F510,
"Therapy entered after discharge date",
IF(IFERROR(MIN(_xlfn._xlws.FILTER('Therapy data entry'!$I$6:$CV$6,_xlfn.BYCOL('Therapy data entry'!I510:CV512,_xlfn.LAMBDA(_xlpm.col,MAX(_xlpm.col)&gt;0)))),"")&lt; VALUE(M510),
"Therapy cannot be entered before admission date",
""
)
))</f>
        <v/>
      </c>
      <c r="R510" s="59"/>
      <c r="S510" s="60"/>
      <c r="T510" s="109" t="str">
        <f>IF(OR(H510=0,F510=""),"", IFERROR(MATCH(9.99999999999999E+307, 'Therapy data entry'!I510:CV512, 1) - 1, ""))</f>
        <v/>
      </c>
      <c r="U510" s="59"/>
      <c r="V510" s="59"/>
      <c r="W510" s="68"/>
    </row>
    <row r="511" spans="1:23" ht="17.25" thickBot="1" x14ac:dyDescent="0.35">
      <c r="A511" s="226" t="str">
        <f>IF(AND('Therapy data entry'!A511="",'Therapy data entry'!D511=""),"",IF(AND(NOT('Therapy data entry'!D511=""),'Therapy data entry'!A511=""),"SSNAP ID not entered",'Therapy data entry'!A511))</f>
        <v/>
      </c>
      <c r="B511" s="98" t="s">
        <v>17</v>
      </c>
      <c r="C511" s="229" t="str">
        <f>IF('Therapy data entry'!D511="","",'Therapy data entry'!D511)</f>
        <v/>
      </c>
      <c r="D511" s="99" t="s">
        <v>51</v>
      </c>
      <c r="E511" s="100" t="str">
        <f>IF('Therapy data entry'!G511="","",'Therapy data entry'!G511)</f>
        <v>No</v>
      </c>
      <c r="F511" s="101" t="str">
        <f>IF((E511="Yes"),'Therapy data entry'!E511,"")</f>
        <v/>
      </c>
      <c r="G511" s="102" t="str">
        <f t="shared" ref="G511" si="1235">IF(V511="","Yes","No")</f>
        <v>Yes</v>
      </c>
      <c r="H511" s="32" cm="1">
        <f t="array" ref="H511">SUM(--(_xlfn.BYCOL('Therapy data entry'!I511:CV513, _xlfn.LAMBDA(_xlpm.col, MAX(_xlpm.col) &gt; 0))))</f>
        <v>0</v>
      </c>
      <c r="I511" s="32">
        <f>SUM('Therapy data entry'!I511:CV513)</f>
        <v>0</v>
      </c>
      <c r="J511" s="99">
        <f>SUM('Therapy data entry'!I512:XFD512)</f>
        <v>0</v>
      </c>
      <c r="K511" s="99">
        <f>SUM('Therapy data entry'!I513:XFD513)</f>
        <v>0</v>
      </c>
      <c r="L511" s="103" t="e">
        <f t="shared" ref="L511" si="1236">IF(AND((E511="Yes"),NOT(F511=""),G511="Yes",Q511="", R511=""),"Yes",IF(AND((E511="No"),F511="",Q511="", R511=""),"Yes","No because "))</f>
        <v>#VALUE!</v>
      </c>
      <c r="M511" s="104" t="e">
        <f t="shared" ref="M511" si="1237">DAY(C511)&amp;"/"&amp;MONTH(C511)&amp;"/"&amp;YEAR(C511)</f>
        <v>#VALUE!</v>
      </c>
      <c r="N511" s="105" t="str">
        <f t="shared" ref="N511" si="1238">IF(F511="","",F511-M511+1)</f>
        <v/>
      </c>
      <c r="O511" s="99" t="e">
        <f t="shared" ref="O511" si="1239">IF(NOT(R511=""),R511,IF(NOT(Q511=""),Q511,IF(NOT(G511="Yes"),"Days therapy received outside therapy timeframe",IF(NOT(OR(E511="Yes",E511="No")),"Data not entered yet",""))))</f>
        <v>#VALUE!</v>
      </c>
      <c r="P511" s="106"/>
      <c r="Q511" s="107" t="e">
        <f>IF(N511&lt;H511,"Too many therapy days entered",
IF(IFERROR(MAX(_xlfn._xlws.FILTER('Therapy data entry'!$I$6:$CV$6,_xlfn.BYCOL('Therapy data entry'!I511:CV513,_xlfn.LAMBDA(_xlpm.col,MAX(_xlpm.col)&gt;0)))),0)&gt;F511,
"Therapy entered after discharge date",
IF(IFERROR(MIN(_xlfn._xlws.FILTER('Therapy data entry'!$I$6:$CV$6,_xlfn.BYCOL('Therapy data entry'!I511:CV513,_xlfn.LAMBDA(_xlpm.col,MAX(_xlpm.col)&gt;0)))),"")&lt; VALUE(M511),
"Therapy cannot be entered before admission date",
""
)
))</f>
        <v>#VALUE!</v>
      </c>
      <c r="R511" s="107" t="str">
        <f t="shared" ref="R511" si="1240">IF(AND((OR(E511="",E511="No")),F511="",H511=0,I511=0),"", IF(AND(E511="Yes",NOT(F511="")),"","Eligibility for therapy and therapy days/end date not consistent"))</f>
        <v/>
      </c>
      <c r="S511" s="108">
        <f>'Therapy data entry'!$I$6</f>
        <v>45566</v>
      </c>
      <c r="T511" s="109" t="str">
        <f>IF(OR(H511=0,F511=""),"", IFERROR(MATCH(9.99999999999999E+307, 'Therapy data entry'!I511:CV513, 1) - 1, ""))</f>
        <v/>
      </c>
      <c r="U511" s="110" t="str">
        <f t="shared" ref="U511" si="1241">IF(T511="","",S511+T511)</f>
        <v/>
      </c>
      <c r="V511" s="107" t="str">
        <f t="shared" ref="V511" si="1242">IF(U511="","",IF(U511&gt;F511,"Date therapy given outside therapy timeframe",""))</f>
        <v/>
      </c>
      <c r="W511" s="111" t="str">
        <f>IF('Therapy data entry'!AK511="","",'Therapy data entry'!AK511)</f>
        <v/>
      </c>
    </row>
    <row r="512" spans="1:23" ht="17.25" hidden="1" thickBot="1" x14ac:dyDescent="0.35">
      <c r="A512" s="227"/>
      <c r="B512" s="31"/>
      <c r="C512" s="230"/>
      <c r="D512" s="32"/>
      <c r="E512" s="71"/>
      <c r="F512" s="45"/>
      <c r="G512" s="74"/>
      <c r="H512" s="32" cm="1">
        <f t="array" ref="H512">SUM(--(_xlfn.BYCOL('Therapy data entry'!I512:CV514, _xlfn.LAMBDA(_xlpm.col, MAX(_xlpm.col) &gt; 0))))</f>
        <v>0</v>
      </c>
      <c r="I512" s="32">
        <f>SUM('Therapy data entry'!I512:CV514)</f>
        <v>0</v>
      </c>
      <c r="J512" s="32"/>
      <c r="K512" s="32"/>
      <c r="L512" s="47"/>
      <c r="M512" s="33"/>
      <c r="N512" s="34"/>
      <c r="O512" s="32"/>
      <c r="P512" s="35"/>
      <c r="Q512" s="107" t="str">
        <f>IF(N512&lt;H512,"Too many therapy days entered",
IF(IFERROR(MAX(_xlfn._xlws.FILTER('Therapy data entry'!$I$6:$CV$6,_xlfn.BYCOL('Therapy data entry'!I512:CV514,_xlfn.LAMBDA(_xlpm.col,MAX(_xlpm.col)&gt;0)))),0)&gt;F512,
"Therapy entered after discharge date",
IF(IFERROR(MIN(_xlfn._xlws.FILTER('Therapy data entry'!$I$6:$CV$6,_xlfn.BYCOL('Therapy data entry'!I512:CV514,_xlfn.LAMBDA(_xlpm.col,MAX(_xlpm.col)&gt;0)))),"")&lt; VALUE(M512),
"Therapy cannot be entered before admission date",
""
)
))</f>
        <v/>
      </c>
      <c r="R512" s="36"/>
      <c r="S512" s="46"/>
      <c r="T512" s="109" t="str">
        <f>IF(OR(H512=0,F512=""),"", IFERROR(MATCH(9.99999999999999E+307, 'Therapy data entry'!I512:CV514, 1) - 1, ""))</f>
        <v/>
      </c>
      <c r="U512" s="37"/>
      <c r="V512" s="36"/>
      <c r="W512" s="55"/>
    </row>
    <row r="513" spans="1:23" ht="17.25" hidden="1" thickBot="1" x14ac:dyDescent="0.35">
      <c r="A513" s="227"/>
      <c r="B513" s="31"/>
      <c r="C513" s="230"/>
      <c r="D513" s="32"/>
      <c r="E513" s="71"/>
      <c r="F513" s="45"/>
      <c r="G513" s="74"/>
      <c r="H513" s="32" cm="1">
        <f t="array" ref="H513">SUM(--(_xlfn.BYCOL('Therapy data entry'!I513:CV515, _xlfn.LAMBDA(_xlpm.col, MAX(_xlpm.col) &gt; 0))))</f>
        <v>0</v>
      </c>
      <c r="I513" s="32">
        <f>SUM('Therapy data entry'!I513:CV515)</f>
        <v>0</v>
      </c>
      <c r="J513" s="32"/>
      <c r="K513" s="32"/>
      <c r="L513" s="47"/>
      <c r="M513" s="33"/>
      <c r="N513" s="34"/>
      <c r="O513" s="32"/>
      <c r="P513" s="35"/>
      <c r="Q513" s="107" t="str">
        <f>IF(N513&lt;H513,"Too many therapy days entered",
IF(IFERROR(MAX(_xlfn._xlws.FILTER('Therapy data entry'!$I$6:$CV$6,_xlfn.BYCOL('Therapy data entry'!I513:CV515,_xlfn.LAMBDA(_xlpm.col,MAX(_xlpm.col)&gt;0)))),0)&gt;F513,
"Therapy entered after discharge date",
IF(IFERROR(MIN(_xlfn._xlws.FILTER('Therapy data entry'!$I$6:$CV$6,_xlfn.BYCOL('Therapy data entry'!I513:CV515,_xlfn.LAMBDA(_xlpm.col,MAX(_xlpm.col)&gt;0)))),"")&lt; VALUE(M513),
"Therapy cannot be entered before admission date",
""
)
))</f>
        <v/>
      </c>
      <c r="R513" s="36"/>
      <c r="S513" s="46"/>
      <c r="T513" s="109" t="str">
        <f>IF(OR(H513=0,F513=""),"", IFERROR(MATCH(9.99999999999999E+307, 'Therapy data entry'!I513:CV515, 1) - 1, ""))</f>
        <v/>
      </c>
      <c r="U513" s="37"/>
      <c r="V513" s="36"/>
      <c r="W513" s="55"/>
    </row>
    <row r="514" spans="1:23" ht="17.25" thickBot="1" x14ac:dyDescent="0.35">
      <c r="A514" s="227"/>
      <c r="B514" s="54" t="str">
        <f>IF('Therapy data entry'!B512="","",'Therapy data entry'!B512)</f>
        <v/>
      </c>
      <c r="C514" s="230"/>
      <c r="D514" s="49" t="s">
        <v>52</v>
      </c>
      <c r="E514" s="72" t="str">
        <f>IF('Therapy data entry'!G514="","",'Therapy data entry'!G514)</f>
        <v>No</v>
      </c>
      <c r="F514" s="77" t="str">
        <f>IF((E514="Yes"),'Therapy data entry'!E511,"")</f>
        <v/>
      </c>
      <c r="G514" s="75" t="str">
        <f t="shared" ref="G514" si="1243">IF(V514="","Yes","No")</f>
        <v>Yes</v>
      </c>
      <c r="H514" s="49" cm="1">
        <f t="array" ref="H514">SUM(--(_xlfn.BYCOL('Therapy data entry'!I514:CV516, _xlfn.LAMBDA(_xlpm.col, MAX(_xlpm.col) &gt; 0))))</f>
        <v>0</v>
      </c>
      <c r="I514" s="49">
        <f>SUM('Therapy data entry'!I514:CV516)</f>
        <v>0</v>
      </c>
      <c r="J514" s="49">
        <f>SUM('Therapy data entry'!I515:XFD515)</f>
        <v>0</v>
      </c>
      <c r="K514" s="49">
        <f>SUM('Therapy data entry'!I516:XFD516)</f>
        <v>0</v>
      </c>
      <c r="L514" s="51" t="e">
        <f t="shared" ref="L514" si="1244">IF(AND((E514="Yes"),NOT(F514=""),G514="Yes",Q514="", R514=""),"Yes",IF(AND((E514="No"),F514="",Q514="", R514=""),"Yes","No because "))</f>
        <v>#VALUE!</v>
      </c>
      <c r="M514" s="33" t="e">
        <f t="shared" ref="M514" si="1245">DAY(C511)&amp;"/"&amp;MONTH(C511)&amp;"/"&amp;YEAR(C511)</f>
        <v>#VALUE!</v>
      </c>
      <c r="N514" s="34" t="str">
        <f t="shared" ref="N514" si="1246">IF(F514="","",F514-M514+1)</f>
        <v/>
      </c>
      <c r="O514" s="49" t="e">
        <f t="shared" ref="O514" si="1247">IF(NOT(R514=""),R514,IF(NOT(Q514=""),Q514,IF(NOT(G514="Yes"),"Days therapy received outside therapy timeframe",IF(NOT(OR(E514="Yes",E514="No")),"Data not entered yet",""))))</f>
        <v>#VALUE!</v>
      </c>
      <c r="P514" s="52"/>
      <c r="Q514" s="107" t="e">
        <f>IF(N514&lt;H514,"Too many therapy days entered",
IF(IFERROR(MAX(_xlfn._xlws.FILTER('Therapy data entry'!$I$6:$CV$6,_xlfn.BYCOL('Therapy data entry'!I514:CV516,_xlfn.LAMBDA(_xlpm.col,MAX(_xlpm.col)&gt;0)))),0)&gt;F514,
"Therapy entered after discharge date",
IF(IFERROR(MIN(_xlfn._xlws.FILTER('Therapy data entry'!$I$6:$CV$6,_xlfn.BYCOL('Therapy data entry'!I514:CV516,_xlfn.LAMBDA(_xlpm.col,MAX(_xlpm.col)&gt;0)))),"")&lt; VALUE(M514),
"Therapy cannot be entered before admission date",
""
)
))</f>
        <v>#VALUE!</v>
      </c>
      <c r="R514" s="53" t="str">
        <f t="shared" ref="R514" si="1248">IF(AND((OR(E514="",E514="No")),F514="",H514=0,I514=0),"", IF(AND(E514="Yes",NOT(F514="")),"","Eligibility for therapy and therapy days/end date not consistent"))</f>
        <v/>
      </c>
      <c r="S514" s="46">
        <f>'Therapy data entry'!$I$6</f>
        <v>45566</v>
      </c>
      <c r="T514" s="109" t="str">
        <f>IF(OR(H514=0,F514=""),"", IFERROR(MATCH(9.99999999999999E+307, 'Therapy data entry'!I514:CV516, 1) - 1, ""))</f>
        <v/>
      </c>
      <c r="U514" s="37" t="str">
        <f t="shared" ref="U514" si="1249">IF(T514="","",S514+T514)</f>
        <v/>
      </c>
      <c r="V514" s="36" t="str">
        <f t="shared" ref="V514" si="1250">IF(U514="","",IF(U514&gt;F514,"Date therapy given outside therapy timeframe",""))</f>
        <v/>
      </c>
      <c r="W514" s="56" t="str">
        <f>IF('Therapy data entry'!AK514="","",'Therapy data entry'!AK514)</f>
        <v/>
      </c>
    </row>
    <row r="515" spans="1:23" ht="17.25" hidden="1" thickBot="1" x14ac:dyDescent="0.35">
      <c r="A515" s="227"/>
      <c r="B515" s="44"/>
      <c r="C515" s="230"/>
      <c r="D515" s="49"/>
      <c r="E515" s="72"/>
      <c r="F515" s="77"/>
      <c r="G515" s="75"/>
      <c r="H515" s="49" cm="1">
        <f t="array" ref="H515">SUM(--(_xlfn.BYCOL('Therapy data entry'!I515:CV517, _xlfn.LAMBDA(_xlpm.col, MAX(_xlpm.col) &gt; 0))))</f>
        <v>0</v>
      </c>
      <c r="I515" s="49">
        <f>SUM('Therapy data entry'!I515:CV517)</f>
        <v>0</v>
      </c>
      <c r="J515" s="49"/>
      <c r="K515" s="49"/>
      <c r="L515" s="51"/>
      <c r="M515" s="50"/>
      <c r="N515" s="34"/>
      <c r="O515" s="49"/>
      <c r="P515" s="52"/>
      <c r="Q515" s="107" t="str">
        <f>IF(N515&lt;H515,"Too many therapy days entered",
IF(IFERROR(MAX(_xlfn._xlws.FILTER('Therapy data entry'!$I$6:$CV$6,_xlfn.BYCOL('Therapy data entry'!I515:CV517,_xlfn.LAMBDA(_xlpm.col,MAX(_xlpm.col)&gt;0)))),0)&gt;F515,
"Therapy entered after discharge date",
IF(IFERROR(MIN(_xlfn._xlws.FILTER('Therapy data entry'!$I$6:$CV$6,_xlfn.BYCOL('Therapy data entry'!I515:CV517,_xlfn.LAMBDA(_xlpm.col,MAX(_xlpm.col)&gt;0)))),"")&lt; VALUE(M515),
"Therapy cannot be entered before admission date",
""
)
))</f>
        <v/>
      </c>
      <c r="R515" s="36"/>
      <c r="S515" s="46"/>
      <c r="T515" s="109" t="str">
        <f>IF(OR(H515=0,F515=""),"", IFERROR(MATCH(9.99999999999999E+307, 'Therapy data entry'!I515:CV517, 1) - 1, ""))</f>
        <v/>
      </c>
      <c r="U515" s="37"/>
      <c r="V515" s="36"/>
      <c r="W515" s="56"/>
    </row>
    <row r="516" spans="1:23" ht="17.25" hidden="1" thickBot="1" x14ac:dyDescent="0.35">
      <c r="A516" s="227"/>
      <c r="B516" s="44"/>
      <c r="C516" s="230"/>
      <c r="D516" s="49"/>
      <c r="E516" s="72"/>
      <c r="F516" s="77"/>
      <c r="G516" s="75"/>
      <c r="H516" s="49" cm="1">
        <f t="array" ref="H516">SUM(--(_xlfn.BYCOL('Therapy data entry'!I516:CV518, _xlfn.LAMBDA(_xlpm.col, MAX(_xlpm.col) &gt; 0))))</f>
        <v>0</v>
      </c>
      <c r="I516" s="49">
        <f>SUM('Therapy data entry'!I516:CV518)</f>
        <v>0</v>
      </c>
      <c r="J516" s="49"/>
      <c r="K516" s="49"/>
      <c r="L516" s="51"/>
      <c r="M516" s="50"/>
      <c r="N516" s="34"/>
      <c r="O516" s="49"/>
      <c r="P516" s="52"/>
      <c r="Q516" s="107" t="str">
        <f>IF(N516&lt;H516,"Too many therapy days entered",
IF(IFERROR(MAX(_xlfn._xlws.FILTER('Therapy data entry'!$I$6:$CV$6,_xlfn.BYCOL('Therapy data entry'!I516:CV518,_xlfn.LAMBDA(_xlpm.col,MAX(_xlpm.col)&gt;0)))),0)&gt;F516,
"Therapy entered after discharge date",
IF(IFERROR(MIN(_xlfn._xlws.FILTER('Therapy data entry'!$I$6:$CV$6,_xlfn.BYCOL('Therapy data entry'!I516:CV518,_xlfn.LAMBDA(_xlpm.col,MAX(_xlpm.col)&gt;0)))),"")&lt; VALUE(M516),
"Therapy cannot be entered before admission date",
""
)
))</f>
        <v/>
      </c>
      <c r="R516" s="36"/>
      <c r="S516" s="46"/>
      <c r="T516" s="109" t="str">
        <f>IF(OR(H516=0,F516=""),"", IFERROR(MATCH(9.99999999999999E+307, 'Therapy data entry'!I516:CV518, 1) - 1, ""))</f>
        <v/>
      </c>
      <c r="U516" s="37"/>
      <c r="V516" s="36"/>
      <c r="W516" s="56"/>
    </row>
    <row r="517" spans="1:23" ht="17.25" thickBot="1" x14ac:dyDescent="0.35">
      <c r="A517" s="227"/>
      <c r="B517" s="31" t="s">
        <v>21</v>
      </c>
      <c r="C517" s="230"/>
      <c r="D517" s="38" t="s">
        <v>53</v>
      </c>
      <c r="E517" s="73" t="str">
        <f>IF('Therapy data entry'!G517="","",'Therapy data entry'!G517)</f>
        <v>No</v>
      </c>
      <c r="F517" s="78" t="str">
        <f>IF((E517="Yes"),'Therapy data entry'!E511,"")</f>
        <v/>
      </c>
      <c r="G517" s="76" t="str">
        <f t="shared" ref="G517" si="1251">IF(V517="","Yes","No")</f>
        <v>Yes</v>
      </c>
      <c r="H517" s="38" cm="1">
        <f t="array" ref="H517">SUM(--(_xlfn.BYCOL('Therapy data entry'!I517:CV519, _xlfn.LAMBDA(_xlpm.col, MAX(_xlpm.col) &gt; 0))))</f>
        <v>0</v>
      </c>
      <c r="I517" s="38">
        <f>SUM('Therapy data entry'!I517:CV519)</f>
        <v>0</v>
      </c>
      <c r="J517" s="38">
        <f>SUM('Therapy data entry'!I518:XFD518)</f>
        <v>0</v>
      </c>
      <c r="K517" s="38">
        <f>SUM('Therapy data entry'!I519:XFD519)</f>
        <v>0</v>
      </c>
      <c r="L517" s="69" t="e">
        <f t="shared" ref="L517" si="1252">IF(AND((E517="Yes"),NOT(F517=""),G517="Yes",Q517="", R517=""),"Yes",IF(AND((E517="No"),F517="",Q517="", R517=""),"Yes","No because "))</f>
        <v>#VALUE!</v>
      </c>
      <c r="M517" s="33" t="e">
        <f t="shared" ref="M517" si="1253">DAY(C511)&amp;"/"&amp;MONTH(C511)&amp;"/"&amp;YEAR(C511)</f>
        <v>#VALUE!</v>
      </c>
      <c r="N517" s="34" t="str">
        <f t="shared" ref="N517" si="1254">IF(F517="","",F517-M517+1)</f>
        <v/>
      </c>
      <c r="O517" s="38" t="e">
        <f t="shared" ref="O517" si="1255">IF(NOT(R517=""),R517,IF(NOT(Q517=""),Q517,IF(NOT(G517="Yes"),"Days therapy received outside therapy timeframe",IF(NOT(OR(E517="Yes",E517="No")),"Data not entered yet",""))))</f>
        <v>#VALUE!</v>
      </c>
      <c r="P517" s="39"/>
      <c r="Q517" s="107" t="e">
        <f>IF(N517&lt;H517,"Too many therapy days entered",
IF(IFERROR(MAX(_xlfn._xlws.FILTER('Therapy data entry'!$I$6:$CV$6,_xlfn.BYCOL('Therapy data entry'!I517:CV519,_xlfn.LAMBDA(_xlpm.col,MAX(_xlpm.col)&gt;0)))),0)&gt;F517,
"Therapy entered after discharge date",
IF(IFERROR(MIN(_xlfn._xlws.FILTER('Therapy data entry'!$I$6:$CV$6,_xlfn.BYCOL('Therapy data entry'!I517:CV519,_xlfn.LAMBDA(_xlpm.col,MAX(_xlpm.col)&gt;0)))),"")&lt; VALUE(M517),
"Therapy cannot be entered before admission date",
""
)
))</f>
        <v>#VALUE!</v>
      </c>
      <c r="R517" s="36" t="str">
        <f t="shared" ref="R517" si="1256">IF(AND((OR(E517="",E517="No")),F517="",H517=0,I517=0),"", IF(AND(E517="Yes",NOT(F517="")),"","Eligibility for therapy and therapy days/end date not consistent"))</f>
        <v/>
      </c>
      <c r="S517" s="46">
        <f>'Therapy data entry'!$I$6</f>
        <v>45566</v>
      </c>
      <c r="T517" s="109" t="str">
        <f>IF(OR(H517=0,F517=""),"", IFERROR(MATCH(9.99999999999999E+307, 'Therapy data entry'!I517:CV519, 1) - 1, ""))</f>
        <v/>
      </c>
      <c r="U517" s="37" t="str">
        <f t="shared" ref="U517" si="1257">IF(T517="","",S517+T517)</f>
        <v/>
      </c>
      <c r="V517" s="36" t="str">
        <f t="shared" ref="V517" si="1258">IF(U517="","",IF(U517&gt;F517,"Date therapy given outside therapy timeframe",""))</f>
        <v/>
      </c>
      <c r="W517" s="57" t="str">
        <f>IF('Therapy data entry'!AK517="","",'Therapy data entry'!AK517)</f>
        <v/>
      </c>
    </row>
    <row r="518" spans="1:23" ht="17.25" hidden="1" thickBot="1" x14ac:dyDescent="0.35">
      <c r="A518" s="227"/>
      <c r="B518" s="31"/>
      <c r="C518" s="230"/>
      <c r="D518" s="38"/>
      <c r="E518" s="73"/>
      <c r="F518" s="78"/>
      <c r="G518" s="76"/>
      <c r="H518" s="38" cm="1">
        <f t="array" ref="H518">SUM(--(_xlfn.BYCOL('Therapy data entry'!I518:CV520, _xlfn.LAMBDA(_xlpm.col, MAX(_xlpm.col) &gt; 0))))</f>
        <v>0</v>
      </c>
      <c r="I518" s="38">
        <f>SUM('Therapy data entry'!I518:CV520)</f>
        <v>0</v>
      </c>
      <c r="J518" s="38"/>
      <c r="K518" s="38"/>
      <c r="L518" s="69"/>
      <c r="M518" s="33"/>
      <c r="N518" s="34"/>
      <c r="O518" s="38"/>
      <c r="P518" s="39"/>
      <c r="Q518" s="107" t="str">
        <f>IF(N518&lt;H518,"Too many therapy days entered",
IF(IFERROR(MAX(_xlfn._xlws.FILTER('Therapy data entry'!$I$6:$CV$6,_xlfn.BYCOL('Therapy data entry'!I518:CV520,_xlfn.LAMBDA(_xlpm.col,MAX(_xlpm.col)&gt;0)))),0)&gt;F518,
"Therapy entered after discharge date",
IF(IFERROR(MIN(_xlfn._xlws.FILTER('Therapy data entry'!$I$6:$CV$6,_xlfn.BYCOL('Therapy data entry'!I518:CV520,_xlfn.LAMBDA(_xlpm.col,MAX(_xlpm.col)&gt;0)))),"")&lt; VALUE(M518),
"Therapy cannot be entered before admission date",
""
)
))</f>
        <v/>
      </c>
      <c r="R518" s="36"/>
      <c r="S518" s="46"/>
      <c r="T518" s="109" t="str">
        <f>IF(OR(H518=0,F518=""),"", IFERROR(MATCH(9.99999999999999E+307, 'Therapy data entry'!I518:CV520, 1) - 1, ""))</f>
        <v/>
      </c>
      <c r="U518" s="37"/>
      <c r="V518" s="36"/>
      <c r="W518" s="57"/>
    </row>
    <row r="519" spans="1:23" ht="17.25" hidden="1" thickBot="1" x14ac:dyDescent="0.35">
      <c r="A519" s="227"/>
      <c r="B519" s="31"/>
      <c r="C519" s="230"/>
      <c r="D519" s="38"/>
      <c r="E519" s="73"/>
      <c r="F519" s="78"/>
      <c r="G519" s="76"/>
      <c r="H519" s="38" cm="1">
        <f t="array" ref="H519">SUM(--(_xlfn.BYCOL('Therapy data entry'!I519:CV521, _xlfn.LAMBDA(_xlpm.col, MAX(_xlpm.col) &gt; 0))))</f>
        <v>0</v>
      </c>
      <c r="I519" s="38">
        <f>SUM('Therapy data entry'!I519:CV521)</f>
        <v>0</v>
      </c>
      <c r="J519" s="38"/>
      <c r="K519" s="38"/>
      <c r="L519" s="69"/>
      <c r="M519" s="33"/>
      <c r="N519" s="34"/>
      <c r="O519" s="38"/>
      <c r="P519" s="39"/>
      <c r="Q519" s="107" t="str">
        <f>IF(N519&lt;H519,"Too many therapy days entered",
IF(IFERROR(MAX(_xlfn._xlws.FILTER('Therapy data entry'!$I$6:$CV$6,_xlfn.BYCOL('Therapy data entry'!I519:CV521,_xlfn.LAMBDA(_xlpm.col,MAX(_xlpm.col)&gt;0)))),0)&gt;F519,
"Therapy entered after discharge date",
IF(IFERROR(MIN(_xlfn._xlws.FILTER('Therapy data entry'!$I$6:$CV$6,_xlfn.BYCOL('Therapy data entry'!I519:CV521,_xlfn.LAMBDA(_xlpm.col,MAX(_xlpm.col)&gt;0)))),"")&lt; VALUE(M519),
"Therapy cannot be entered before admission date",
""
)
))</f>
        <v/>
      </c>
      <c r="R519" s="36"/>
      <c r="S519" s="46"/>
      <c r="T519" s="109" t="str">
        <f>IF(OR(H519=0,F519=""),"", IFERROR(MATCH(9.99999999999999E+307, 'Therapy data entry'!I519:CV521, 1) - 1, ""))</f>
        <v/>
      </c>
      <c r="U519" s="37"/>
      <c r="V519" s="36"/>
      <c r="W519" s="57"/>
    </row>
    <row r="520" spans="1:23" ht="17.25" thickBot="1" x14ac:dyDescent="0.35">
      <c r="A520" s="227"/>
      <c r="B520" s="135" t="str">
        <f>IF('Therapy data entry'!B514="","",'Therapy data entry'!B514)</f>
        <v/>
      </c>
      <c r="C520" s="230"/>
      <c r="D520" s="152" t="s">
        <v>54</v>
      </c>
      <c r="E520" s="152" t="str">
        <f>IF('Therapy data entry'!G520="","",'Therapy data entry'!G520)</f>
        <v>No</v>
      </c>
      <c r="F520" s="153" t="str">
        <f>IF((E520="Yes"),'Therapy data entry'!E511,"")</f>
        <v/>
      </c>
      <c r="G520" s="154" t="str">
        <f t="shared" ref="G520" si="1259">IF(V520="","Yes","No")</f>
        <v>Yes</v>
      </c>
      <c r="H520" s="70" cm="1">
        <f t="array" ref="H520">SUM(--(_xlfn.BYCOL('Therapy data entry'!I520:CV522, _xlfn.LAMBDA(_xlpm.col, MAX(_xlpm.col) &gt; 0))))</f>
        <v>0</v>
      </c>
      <c r="I520" s="70">
        <f>SUM('Therapy data entry'!I520:CV522)</f>
        <v>0</v>
      </c>
      <c r="J520" s="152">
        <f>SUM('Therapy data entry'!I521:XFD521)</f>
        <v>0</v>
      </c>
      <c r="K520" s="152">
        <f>SUM('Therapy data entry'!I522:XFD522)</f>
        <v>0</v>
      </c>
      <c r="L520" s="155" t="e">
        <f t="shared" ref="L520" si="1260">IF(AND((E520="Yes"),NOT(F520=""),G520="Yes",Q520="", R520=""),"Yes",IF(AND((E520="No"),F520="",Q520="", R520=""),"Yes","No because "))</f>
        <v>#VALUE!</v>
      </c>
      <c r="M520" s="156" t="e">
        <f t="shared" ref="M520" si="1261">DAY(C511)&amp;"/"&amp;MONTH(C511)&amp;"/"&amp;YEAR(C511)</f>
        <v>#VALUE!</v>
      </c>
      <c r="N520" s="157" t="str">
        <f t="shared" ref="N520" si="1262">IF(F520="","",F520-M520+1)</f>
        <v/>
      </c>
      <c r="O520" s="158" t="e">
        <f t="shared" ref="O520" si="1263">IF(NOT(R520=""),R520,IF(NOT(Q520=""),Q520,IF(NOT(G520="Yes"),"Days therapy received outside therapy timeframe",IF(NOT(OR(E520="Yes",E520="No")),"Data not entered yet",""))))</f>
        <v>#VALUE!</v>
      </c>
      <c r="P520" s="164"/>
      <c r="Q520" s="107" t="e">
        <f>IF(N520&lt;H520,"Too many therapy days entered",
IF(IFERROR(MAX(_xlfn._xlws.FILTER('Therapy data entry'!$I$6:$CV$6,_xlfn.BYCOL('Therapy data entry'!I520:CV522,_xlfn.LAMBDA(_xlpm.col,MAX(_xlpm.col)&gt;0)))),0)&gt;F520,
"Therapy entered after discharge date",
IF(IFERROR(MIN(_xlfn._xlws.FILTER('Therapy data entry'!$I$6:$CV$6,_xlfn.BYCOL('Therapy data entry'!I520:CV522,_xlfn.LAMBDA(_xlpm.col,MAX(_xlpm.col)&gt;0)))),"")&lt; VALUE(M520),
"Therapy cannot be entered before admission date",
""
)
))</f>
        <v>#VALUE!</v>
      </c>
      <c r="R520" s="159" t="str">
        <f t="shared" ref="R520" si="1264">IF(AND((OR(E520="",E520="No")),F520="",H520=0,I520=0),"", IF(AND(E520="Yes",NOT(F520="")),"","Eligibility for therapy and therapy days/end date not consistent"))</f>
        <v/>
      </c>
      <c r="S520" s="160">
        <f>'Therapy data entry'!$I$6</f>
        <v>45566</v>
      </c>
      <c r="T520" s="109" t="str">
        <f>IF(OR(H520=0,F520=""),"", IFERROR(MATCH(9.99999999999999E+307, 'Therapy data entry'!I520:CV522, 1) - 1, ""))</f>
        <v/>
      </c>
      <c r="U520" s="159" t="str">
        <f t="shared" ref="U520" si="1265">IF(T520="","",S520+T520)</f>
        <v/>
      </c>
      <c r="V520" s="159" t="str">
        <f t="shared" ref="V520" si="1266">IF(U520="","",IF(U520&gt;F520,"Date therapy given outside therapy timeframe",""))</f>
        <v/>
      </c>
      <c r="W520" s="161"/>
    </row>
    <row r="521" spans="1:23" ht="17.25" hidden="1" thickBot="1" x14ac:dyDescent="0.35">
      <c r="A521" s="227"/>
      <c r="B521" s="151"/>
      <c r="C521" s="230"/>
      <c r="D521" s="145"/>
      <c r="E521" s="145"/>
      <c r="F521" s="146"/>
      <c r="G521" s="147"/>
      <c r="H521" s="181" cm="1">
        <f t="array" ref="H521">SUM(--(_xlfn.BYCOL('Therapy data entry'!I521:CV523, _xlfn.LAMBDA(_xlpm.col, MAX(_xlpm.col) &gt; 0))))</f>
        <v>0</v>
      </c>
      <c r="I521" s="181">
        <f>SUM('Therapy data entry'!I521:CV523)</f>
        <v>0</v>
      </c>
      <c r="J521" s="145"/>
      <c r="K521" s="145"/>
      <c r="L521" s="148"/>
      <c r="M521" s="149"/>
      <c r="N521" s="34"/>
      <c r="O521" s="150"/>
      <c r="P521" s="148"/>
      <c r="Q521" s="107" t="str">
        <f>IF(N521&lt;H521,"Too many therapy days entered",
IF(IFERROR(MAX(_xlfn._xlws.FILTER('Therapy data entry'!$I$6:$CV$6,_xlfn.BYCOL('Therapy data entry'!I521:CV523,_xlfn.LAMBDA(_xlpm.col,MAX(_xlpm.col)&gt;0)))),0)&gt;F521,
"Therapy entered after discharge date",
IF(IFERROR(MIN(_xlfn._xlws.FILTER('Therapy data entry'!$I$6:$CV$6,_xlfn.BYCOL('Therapy data entry'!I521:CV523,_xlfn.LAMBDA(_xlpm.col,MAX(_xlpm.col)&gt;0)))),"")&lt; VALUE(M521),
"Therapy cannot be entered before admission date",
""
)
))</f>
        <v/>
      </c>
      <c r="R521" s="53"/>
      <c r="S521" s="46"/>
      <c r="T521" s="109" t="str">
        <f>IF(OR(H521=0,F521=""),"", IFERROR(MATCH(9.99999999999999E+307, 'Therapy data entry'!I521:CV523, 1) - 1, ""))</f>
        <v/>
      </c>
      <c r="U521" s="53"/>
      <c r="V521" s="53"/>
      <c r="W521" s="163"/>
    </row>
    <row r="522" spans="1:23" ht="17.25" hidden="1" thickBot="1" x14ac:dyDescent="0.35">
      <c r="A522" s="228"/>
      <c r="B522" s="162"/>
      <c r="C522" s="231"/>
      <c r="D522" s="65"/>
      <c r="E522" s="65"/>
      <c r="F522" s="79"/>
      <c r="G522" s="112"/>
      <c r="H522" s="70" cm="1">
        <f t="array" ref="H522">SUM(--(_xlfn.BYCOL('Therapy data entry'!I522:CV524, _xlfn.LAMBDA(_xlpm.col, MAX(_xlpm.col) &gt; 0))))</f>
        <v>0</v>
      </c>
      <c r="I522" s="70">
        <f>SUM('Therapy data entry'!I522:CV524)</f>
        <v>0</v>
      </c>
      <c r="J522" s="65"/>
      <c r="K522" s="65"/>
      <c r="L522" s="67"/>
      <c r="M522" s="66"/>
      <c r="N522" s="58"/>
      <c r="O522" s="70"/>
      <c r="P522" s="67"/>
      <c r="Q522" s="107" t="str">
        <f>IF(N522&lt;H522,"Too many therapy days entered",
IF(IFERROR(MAX(_xlfn._xlws.FILTER('Therapy data entry'!$I$6:$CV$6,_xlfn.BYCOL('Therapy data entry'!I522:CV524,_xlfn.LAMBDA(_xlpm.col,MAX(_xlpm.col)&gt;0)))),0)&gt;F522,
"Therapy entered after discharge date",
IF(IFERROR(MIN(_xlfn._xlws.FILTER('Therapy data entry'!$I$6:$CV$6,_xlfn.BYCOL('Therapy data entry'!I522:CV524,_xlfn.LAMBDA(_xlpm.col,MAX(_xlpm.col)&gt;0)))),"")&lt; VALUE(M522),
"Therapy cannot be entered before admission date",
""
)
))</f>
        <v/>
      </c>
      <c r="R522" s="59"/>
      <c r="S522" s="60"/>
      <c r="T522" s="109" t="str">
        <f>IF(OR(H522=0,F522=""),"", IFERROR(MATCH(9.99999999999999E+307, 'Therapy data entry'!I522:CV524, 1) - 1, ""))</f>
        <v/>
      </c>
      <c r="U522" s="59"/>
      <c r="V522" s="59"/>
      <c r="W522" s="68"/>
    </row>
    <row r="523" spans="1:23" ht="17.25" thickBot="1" x14ac:dyDescent="0.35">
      <c r="A523" s="226" t="str">
        <f>IF(AND('Therapy data entry'!A523="",'Therapy data entry'!D523=""),"",IF(AND(NOT('Therapy data entry'!D523=""),'Therapy data entry'!A523=""),"SSNAP ID not entered",'Therapy data entry'!A523))</f>
        <v/>
      </c>
      <c r="B523" s="98" t="s">
        <v>17</v>
      </c>
      <c r="C523" s="229" t="str">
        <f>IF('Therapy data entry'!D523="","",'Therapy data entry'!D523)</f>
        <v/>
      </c>
      <c r="D523" s="99" t="s">
        <v>51</v>
      </c>
      <c r="E523" s="100" t="str">
        <f>IF('Therapy data entry'!G523="","",'Therapy data entry'!G523)</f>
        <v>No</v>
      </c>
      <c r="F523" s="101" t="str">
        <f>IF((E523="Yes"),'Therapy data entry'!E523,"")</f>
        <v/>
      </c>
      <c r="G523" s="102" t="str">
        <f t="shared" ref="G523" si="1267">IF(V523="","Yes","No")</f>
        <v>Yes</v>
      </c>
      <c r="H523" s="32" cm="1">
        <f t="array" ref="H523">SUM(--(_xlfn.BYCOL('Therapy data entry'!I523:CV525, _xlfn.LAMBDA(_xlpm.col, MAX(_xlpm.col) &gt; 0))))</f>
        <v>0</v>
      </c>
      <c r="I523" s="32">
        <f>SUM('Therapy data entry'!I523:CV525)</f>
        <v>0</v>
      </c>
      <c r="J523" s="99">
        <f>SUM('Therapy data entry'!I524:XFD524)</f>
        <v>0</v>
      </c>
      <c r="K523" s="99">
        <f>SUM('Therapy data entry'!I525:XFD525)</f>
        <v>0</v>
      </c>
      <c r="L523" s="103" t="e">
        <f t="shared" ref="L523" si="1268">IF(AND((E523="Yes"),NOT(F523=""),G523="Yes",Q523="", R523=""),"Yes",IF(AND((E523="No"),F523="",Q523="", R523=""),"Yes","No because "))</f>
        <v>#VALUE!</v>
      </c>
      <c r="M523" s="104" t="e">
        <f t="shared" ref="M523" si="1269">DAY(C523)&amp;"/"&amp;MONTH(C523)&amp;"/"&amp;YEAR(C523)</f>
        <v>#VALUE!</v>
      </c>
      <c r="N523" s="105" t="str">
        <f t="shared" ref="N523" si="1270">IF(F523="","",F523-M523+1)</f>
        <v/>
      </c>
      <c r="O523" s="99" t="e">
        <f t="shared" ref="O523" si="1271">IF(NOT(R523=""),R523,IF(NOT(Q523=""),Q523,IF(NOT(G523="Yes"),"Days therapy received outside therapy timeframe",IF(NOT(OR(E523="Yes",E523="No")),"Data not entered yet",""))))</f>
        <v>#VALUE!</v>
      </c>
      <c r="P523" s="106"/>
      <c r="Q523" s="107" t="e">
        <f>IF(N523&lt;H523,"Too many therapy days entered",
IF(IFERROR(MAX(_xlfn._xlws.FILTER('Therapy data entry'!$I$6:$CV$6,_xlfn.BYCOL('Therapy data entry'!I523:CV525,_xlfn.LAMBDA(_xlpm.col,MAX(_xlpm.col)&gt;0)))),0)&gt;F523,
"Therapy entered after discharge date",
IF(IFERROR(MIN(_xlfn._xlws.FILTER('Therapy data entry'!$I$6:$CV$6,_xlfn.BYCOL('Therapy data entry'!I523:CV525,_xlfn.LAMBDA(_xlpm.col,MAX(_xlpm.col)&gt;0)))),"")&lt; VALUE(M523),
"Therapy cannot be entered before admission date",
""
)
))</f>
        <v>#VALUE!</v>
      </c>
      <c r="R523" s="107" t="str">
        <f t="shared" ref="R523" si="1272">IF(AND((OR(E523="",E523="No")),F523="",H523=0,I523=0),"", IF(AND(E523="Yes",NOT(F523="")),"","Eligibility for therapy and therapy days/end date not consistent"))</f>
        <v/>
      </c>
      <c r="S523" s="108">
        <f>'Therapy data entry'!$I$6</f>
        <v>45566</v>
      </c>
      <c r="T523" s="109" t="str">
        <f>IF(OR(H523=0,F523=""),"", IFERROR(MATCH(9.99999999999999E+307, 'Therapy data entry'!I523:CV525, 1) - 1, ""))</f>
        <v/>
      </c>
      <c r="U523" s="110" t="str">
        <f t="shared" ref="U523" si="1273">IF(T523="","",S523+T523)</f>
        <v/>
      </c>
      <c r="V523" s="107" t="str">
        <f t="shared" ref="V523" si="1274">IF(U523="","",IF(U523&gt;F523,"Date therapy given outside therapy timeframe",""))</f>
        <v/>
      </c>
      <c r="W523" s="111" t="str">
        <f>IF('Therapy data entry'!AK523="","",'Therapy data entry'!AK523)</f>
        <v/>
      </c>
    </row>
    <row r="524" spans="1:23" ht="17.25" hidden="1" thickBot="1" x14ac:dyDescent="0.35">
      <c r="A524" s="227"/>
      <c r="B524" s="31"/>
      <c r="C524" s="230"/>
      <c r="D524" s="32"/>
      <c r="E524" s="71"/>
      <c r="F524" s="45"/>
      <c r="G524" s="74"/>
      <c r="H524" s="32" cm="1">
        <f t="array" ref="H524">SUM(--(_xlfn.BYCOL('Therapy data entry'!I524:CV526, _xlfn.LAMBDA(_xlpm.col, MAX(_xlpm.col) &gt; 0))))</f>
        <v>0</v>
      </c>
      <c r="I524" s="32">
        <f>SUM('Therapy data entry'!I524:CV526)</f>
        <v>0</v>
      </c>
      <c r="J524" s="32"/>
      <c r="K524" s="32"/>
      <c r="L524" s="47"/>
      <c r="M524" s="33"/>
      <c r="N524" s="34"/>
      <c r="O524" s="32"/>
      <c r="P524" s="35"/>
      <c r="Q524" s="107" t="str">
        <f>IF(N524&lt;H524,"Too many therapy days entered",
IF(IFERROR(MAX(_xlfn._xlws.FILTER('Therapy data entry'!$I$6:$CV$6,_xlfn.BYCOL('Therapy data entry'!I524:CV526,_xlfn.LAMBDA(_xlpm.col,MAX(_xlpm.col)&gt;0)))),0)&gt;F524,
"Therapy entered after discharge date",
IF(IFERROR(MIN(_xlfn._xlws.FILTER('Therapy data entry'!$I$6:$CV$6,_xlfn.BYCOL('Therapy data entry'!I524:CV526,_xlfn.LAMBDA(_xlpm.col,MAX(_xlpm.col)&gt;0)))),"")&lt; VALUE(M524),
"Therapy cannot be entered before admission date",
""
)
))</f>
        <v/>
      </c>
      <c r="R524" s="36"/>
      <c r="S524" s="46"/>
      <c r="T524" s="109" t="str">
        <f>IF(OR(H524=0,F524=""),"", IFERROR(MATCH(9.99999999999999E+307, 'Therapy data entry'!I524:CV526, 1) - 1, ""))</f>
        <v/>
      </c>
      <c r="U524" s="37"/>
      <c r="V524" s="36"/>
      <c r="W524" s="55"/>
    </row>
    <row r="525" spans="1:23" ht="17.25" hidden="1" thickBot="1" x14ac:dyDescent="0.35">
      <c r="A525" s="227"/>
      <c r="B525" s="31"/>
      <c r="C525" s="230"/>
      <c r="D525" s="32"/>
      <c r="E525" s="71"/>
      <c r="F525" s="45"/>
      <c r="G525" s="74"/>
      <c r="H525" s="32" cm="1">
        <f t="array" ref="H525">SUM(--(_xlfn.BYCOL('Therapy data entry'!I525:CV527, _xlfn.LAMBDA(_xlpm.col, MAX(_xlpm.col) &gt; 0))))</f>
        <v>0</v>
      </c>
      <c r="I525" s="32">
        <f>SUM('Therapy data entry'!I525:CV527)</f>
        <v>0</v>
      </c>
      <c r="J525" s="32"/>
      <c r="K525" s="32"/>
      <c r="L525" s="47"/>
      <c r="M525" s="33"/>
      <c r="N525" s="34"/>
      <c r="O525" s="32"/>
      <c r="P525" s="35"/>
      <c r="Q525" s="107" t="str">
        <f>IF(N525&lt;H525,"Too many therapy days entered",
IF(IFERROR(MAX(_xlfn._xlws.FILTER('Therapy data entry'!$I$6:$CV$6,_xlfn.BYCOL('Therapy data entry'!I525:CV527,_xlfn.LAMBDA(_xlpm.col,MAX(_xlpm.col)&gt;0)))),0)&gt;F525,
"Therapy entered after discharge date",
IF(IFERROR(MIN(_xlfn._xlws.FILTER('Therapy data entry'!$I$6:$CV$6,_xlfn.BYCOL('Therapy data entry'!I525:CV527,_xlfn.LAMBDA(_xlpm.col,MAX(_xlpm.col)&gt;0)))),"")&lt; VALUE(M525),
"Therapy cannot be entered before admission date",
""
)
))</f>
        <v/>
      </c>
      <c r="R525" s="36"/>
      <c r="S525" s="46"/>
      <c r="T525" s="109" t="str">
        <f>IF(OR(H525=0,F525=""),"", IFERROR(MATCH(9.99999999999999E+307, 'Therapy data entry'!I525:CV527, 1) - 1, ""))</f>
        <v/>
      </c>
      <c r="U525" s="37"/>
      <c r="V525" s="36"/>
      <c r="W525" s="55"/>
    </row>
    <row r="526" spans="1:23" ht="17.25" thickBot="1" x14ac:dyDescent="0.35">
      <c r="A526" s="227"/>
      <c r="B526" s="54" t="str">
        <f>IF('Therapy data entry'!B524="","",'Therapy data entry'!B524)</f>
        <v/>
      </c>
      <c r="C526" s="230"/>
      <c r="D526" s="49" t="s">
        <v>52</v>
      </c>
      <c r="E526" s="72" t="str">
        <f>IF('Therapy data entry'!G526="","",'Therapy data entry'!G526)</f>
        <v>No</v>
      </c>
      <c r="F526" s="77" t="str">
        <f>IF((E526="Yes"),'Therapy data entry'!E523,"")</f>
        <v/>
      </c>
      <c r="G526" s="75" t="str">
        <f t="shared" ref="G526" si="1275">IF(V526="","Yes","No")</f>
        <v>Yes</v>
      </c>
      <c r="H526" s="49" cm="1">
        <f t="array" ref="H526">SUM(--(_xlfn.BYCOL('Therapy data entry'!I526:CV528, _xlfn.LAMBDA(_xlpm.col, MAX(_xlpm.col) &gt; 0))))</f>
        <v>0</v>
      </c>
      <c r="I526" s="49">
        <f>SUM('Therapy data entry'!I526:CV528)</f>
        <v>0</v>
      </c>
      <c r="J526" s="49">
        <f>SUM('Therapy data entry'!I527:XFD527)</f>
        <v>0</v>
      </c>
      <c r="K526" s="49">
        <f>SUM('Therapy data entry'!I528:XFD528)</f>
        <v>0</v>
      </c>
      <c r="L526" s="51" t="e">
        <f t="shared" ref="L526" si="1276">IF(AND((E526="Yes"),NOT(F526=""),G526="Yes",Q526="", R526=""),"Yes",IF(AND((E526="No"),F526="",Q526="", R526=""),"Yes","No because "))</f>
        <v>#VALUE!</v>
      </c>
      <c r="M526" s="33" t="e">
        <f t="shared" ref="M526" si="1277">DAY(C523)&amp;"/"&amp;MONTH(C523)&amp;"/"&amp;YEAR(C523)</f>
        <v>#VALUE!</v>
      </c>
      <c r="N526" s="34" t="str">
        <f t="shared" ref="N526" si="1278">IF(F526="","",F526-M526+1)</f>
        <v/>
      </c>
      <c r="O526" s="49" t="e">
        <f t="shared" ref="O526" si="1279">IF(NOT(R526=""),R526,IF(NOT(Q526=""),Q526,IF(NOT(G526="Yes"),"Days therapy received outside therapy timeframe",IF(NOT(OR(E526="Yes",E526="No")),"Data not entered yet",""))))</f>
        <v>#VALUE!</v>
      </c>
      <c r="P526" s="52"/>
      <c r="Q526" s="107" t="e">
        <f>IF(N526&lt;H526,"Too many therapy days entered",
IF(IFERROR(MAX(_xlfn._xlws.FILTER('Therapy data entry'!$I$6:$CV$6,_xlfn.BYCOL('Therapy data entry'!I526:CV528,_xlfn.LAMBDA(_xlpm.col,MAX(_xlpm.col)&gt;0)))),0)&gt;F526,
"Therapy entered after discharge date",
IF(IFERROR(MIN(_xlfn._xlws.FILTER('Therapy data entry'!$I$6:$CV$6,_xlfn.BYCOL('Therapy data entry'!I526:CV528,_xlfn.LAMBDA(_xlpm.col,MAX(_xlpm.col)&gt;0)))),"")&lt; VALUE(M526),
"Therapy cannot be entered before admission date",
""
)
))</f>
        <v>#VALUE!</v>
      </c>
      <c r="R526" s="53" t="str">
        <f t="shared" ref="R526" si="1280">IF(AND((OR(E526="",E526="No")),F526="",H526=0,I526=0),"", IF(AND(E526="Yes",NOT(F526="")),"","Eligibility for therapy and therapy days/end date not consistent"))</f>
        <v/>
      </c>
      <c r="S526" s="46">
        <f>'Therapy data entry'!$I$6</f>
        <v>45566</v>
      </c>
      <c r="T526" s="109" t="str">
        <f>IF(OR(H526=0,F526=""),"", IFERROR(MATCH(9.99999999999999E+307, 'Therapy data entry'!I526:CV528, 1) - 1, ""))</f>
        <v/>
      </c>
      <c r="U526" s="37" t="str">
        <f t="shared" ref="U526" si="1281">IF(T526="","",S526+T526)</f>
        <v/>
      </c>
      <c r="V526" s="36" t="str">
        <f t="shared" ref="V526" si="1282">IF(U526="","",IF(U526&gt;F526,"Date therapy given outside therapy timeframe",""))</f>
        <v/>
      </c>
      <c r="W526" s="56" t="str">
        <f>IF('Therapy data entry'!AK526="","",'Therapy data entry'!AK526)</f>
        <v/>
      </c>
    </row>
    <row r="527" spans="1:23" ht="17.25" hidden="1" thickBot="1" x14ac:dyDescent="0.35">
      <c r="A527" s="227"/>
      <c r="B527" s="44"/>
      <c r="C527" s="230"/>
      <c r="D527" s="49"/>
      <c r="E527" s="72"/>
      <c r="F527" s="77"/>
      <c r="G527" s="75"/>
      <c r="H527" s="49" cm="1">
        <f t="array" ref="H527">SUM(--(_xlfn.BYCOL('Therapy data entry'!I527:CV529, _xlfn.LAMBDA(_xlpm.col, MAX(_xlpm.col) &gt; 0))))</f>
        <v>0</v>
      </c>
      <c r="I527" s="49">
        <f>SUM('Therapy data entry'!I527:CV529)</f>
        <v>0</v>
      </c>
      <c r="J527" s="49"/>
      <c r="K527" s="49"/>
      <c r="L527" s="51"/>
      <c r="M527" s="50"/>
      <c r="N527" s="34"/>
      <c r="O527" s="49"/>
      <c r="P527" s="52"/>
      <c r="Q527" s="107" t="str">
        <f>IF(N527&lt;H527,"Too many therapy days entered",
IF(IFERROR(MAX(_xlfn._xlws.FILTER('Therapy data entry'!$I$6:$CV$6,_xlfn.BYCOL('Therapy data entry'!I527:CV529,_xlfn.LAMBDA(_xlpm.col,MAX(_xlpm.col)&gt;0)))),0)&gt;F527,
"Therapy entered after discharge date",
IF(IFERROR(MIN(_xlfn._xlws.FILTER('Therapy data entry'!$I$6:$CV$6,_xlfn.BYCOL('Therapy data entry'!I527:CV529,_xlfn.LAMBDA(_xlpm.col,MAX(_xlpm.col)&gt;0)))),"")&lt; VALUE(M527),
"Therapy cannot be entered before admission date",
""
)
))</f>
        <v/>
      </c>
      <c r="R527" s="36"/>
      <c r="S527" s="46"/>
      <c r="T527" s="109" t="str">
        <f>IF(OR(H527=0,F527=""),"", IFERROR(MATCH(9.99999999999999E+307, 'Therapy data entry'!I527:CV529, 1) - 1, ""))</f>
        <v/>
      </c>
      <c r="U527" s="37"/>
      <c r="V527" s="36"/>
      <c r="W527" s="56"/>
    </row>
    <row r="528" spans="1:23" ht="17.25" hidden="1" thickBot="1" x14ac:dyDescent="0.35">
      <c r="A528" s="227"/>
      <c r="B528" s="44"/>
      <c r="C528" s="230"/>
      <c r="D528" s="49"/>
      <c r="E528" s="72"/>
      <c r="F528" s="77"/>
      <c r="G528" s="75"/>
      <c r="H528" s="49" cm="1">
        <f t="array" ref="H528">SUM(--(_xlfn.BYCOL('Therapy data entry'!I528:CV530, _xlfn.LAMBDA(_xlpm.col, MAX(_xlpm.col) &gt; 0))))</f>
        <v>0</v>
      </c>
      <c r="I528" s="49">
        <f>SUM('Therapy data entry'!I528:CV530)</f>
        <v>0</v>
      </c>
      <c r="J528" s="49"/>
      <c r="K528" s="49"/>
      <c r="L528" s="51"/>
      <c r="M528" s="50"/>
      <c r="N528" s="34"/>
      <c r="O528" s="49"/>
      <c r="P528" s="52"/>
      <c r="Q528" s="107" t="str">
        <f>IF(N528&lt;H528,"Too many therapy days entered",
IF(IFERROR(MAX(_xlfn._xlws.FILTER('Therapy data entry'!$I$6:$CV$6,_xlfn.BYCOL('Therapy data entry'!I528:CV530,_xlfn.LAMBDA(_xlpm.col,MAX(_xlpm.col)&gt;0)))),0)&gt;F528,
"Therapy entered after discharge date",
IF(IFERROR(MIN(_xlfn._xlws.FILTER('Therapy data entry'!$I$6:$CV$6,_xlfn.BYCOL('Therapy data entry'!I528:CV530,_xlfn.LAMBDA(_xlpm.col,MAX(_xlpm.col)&gt;0)))),"")&lt; VALUE(M528),
"Therapy cannot be entered before admission date",
""
)
))</f>
        <v/>
      </c>
      <c r="R528" s="36"/>
      <c r="S528" s="46"/>
      <c r="T528" s="109" t="str">
        <f>IF(OR(H528=0,F528=""),"", IFERROR(MATCH(9.99999999999999E+307, 'Therapy data entry'!I528:CV530, 1) - 1, ""))</f>
        <v/>
      </c>
      <c r="U528" s="37"/>
      <c r="V528" s="36"/>
      <c r="W528" s="56"/>
    </row>
    <row r="529" spans="1:23" ht="17.25" thickBot="1" x14ac:dyDescent="0.35">
      <c r="A529" s="227"/>
      <c r="B529" s="31" t="s">
        <v>21</v>
      </c>
      <c r="C529" s="230"/>
      <c r="D529" s="38" t="s">
        <v>53</v>
      </c>
      <c r="E529" s="73" t="str">
        <f>IF('Therapy data entry'!G529="","",'Therapy data entry'!G529)</f>
        <v>No</v>
      </c>
      <c r="F529" s="78" t="str">
        <f>IF((E529="Yes"),'Therapy data entry'!E523,"")</f>
        <v/>
      </c>
      <c r="G529" s="76" t="str">
        <f t="shared" ref="G529" si="1283">IF(V529="","Yes","No")</f>
        <v>Yes</v>
      </c>
      <c r="H529" s="38" cm="1">
        <f t="array" ref="H529">SUM(--(_xlfn.BYCOL('Therapy data entry'!I529:CV531, _xlfn.LAMBDA(_xlpm.col, MAX(_xlpm.col) &gt; 0))))</f>
        <v>0</v>
      </c>
      <c r="I529" s="38">
        <f>SUM('Therapy data entry'!I529:CV531)</f>
        <v>0</v>
      </c>
      <c r="J529" s="38">
        <f>SUM('Therapy data entry'!I530:XFD530)</f>
        <v>0</v>
      </c>
      <c r="K529" s="38">
        <f>SUM('Therapy data entry'!I531:XFD531)</f>
        <v>0</v>
      </c>
      <c r="L529" s="69" t="e">
        <f t="shared" ref="L529" si="1284">IF(AND((E529="Yes"),NOT(F529=""),G529="Yes",Q529="", R529=""),"Yes",IF(AND((E529="No"),F529="",Q529="", R529=""),"Yes","No because "))</f>
        <v>#VALUE!</v>
      </c>
      <c r="M529" s="33" t="e">
        <f t="shared" ref="M529" si="1285">DAY(C523)&amp;"/"&amp;MONTH(C523)&amp;"/"&amp;YEAR(C523)</f>
        <v>#VALUE!</v>
      </c>
      <c r="N529" s="34" t="str">
        <f t="shared" ref="N529" si="1286">IF(F529="","",F529-M529+1)</f>
        <v/>
      </c>
      <c r="O529" s="38" t="e">
        <f t="shared" ref="O529" si="1287">IF(NOT(R529=""),R529,IF(NOT(Q529=""),Q529,IF(NOT(G529="Yes"),"Days therapy received outside therapy timeframe",IF(NOT(OR(E529="Yes",E529="No")),"Data not entered yet",""))))</f>
        <v>#VALUE!</v>
      </c>
      <c r="P529" s="39"/>
      <c r="Q529" s="107" t="e">
        <f>IF(N529&lt;H529,"Too many therapy days entered",
IF(IFERROR(MAX(_xlfn._xlws.FILTER('Therapy data entry'!$I$6:$CV$6,_xlfn.BYCOL('Therapy data entry'!I529:CV531,_xlfn.LAMBDA(_xlpm.col,MAX(_xlpm.col)&gt;0)))),0)&gt;F529,
"Therapy entered after discharge date",
IF(IFERROR(MIN(_xlfn._xlws.FILTER('Therapy data entry'!$I$6:$CV$6,_xlfn.BYCOL('Therapy data entry'!I529:CV531,_xlfn.LAMBDA(_xlpm.col,MAX(_xlpm.col)&gt;0)))),"")&lt; VALUE(M529),
"Therapy cannot be entered before admission date",
""
)
))</f>
        <v>#VALUE!</v>
      </c>
      <c r="R529" s="36" t="str">
        <f t="shared" ref="R529" si="1288">IF(AND((OR(E529="",E529="No")),F529="",H529=0,I529=0),"", IF(AND(E529="Yes",NOT(F529="")),"","Eligibility for therapy and therapy days/end date not consistent"))</f>
        <v/>
      </c>
      <c r="S529" s="46">
        <f>'Therapy data entry'!$I$6</f>
        <v>45566</v>
      </c>
      <c r="T529" s="109" t="str">
        <f>IF(OR(H529=0,F529=""),"", IFERROR(MATCH(9.99999999999999E+307, 'Therapy data entry'!I529:CV531, 1) - 1, ""))</f>
        <v/>
      </c>
      <c r="U529" s="37" t="str">
        <f t="shared" ref="U529" si="1289">IF(T529="","",S529+T529)</f>
        <v/>
      </c>
      <c r="V529" s="36" t="str">
        <f t="shared" ref="V529" si="1290">IF(U529="","",IF(U529&gt;F529,"Date therapy given outside therapy timeframe",""))</f>
        <v/>
      </c>
      <c r="W529" s="57" t="str">
        <f>IF('Therapy data entry'!AK529="","",'Therapy data entry'!AK529)</f>
        <v/>
      </c>
    </row>
    <row r="530" spans="1:23" ht="17.25" hidden="1" thickBot="1" x14ac:dyDescent="0.35">
      <c r="A530" s="227"/>
      <c r="B530" s="31"/>
      <c r="C530" s="230"/>
      <c r="D530" s="38"/>
      <c r="E530" s="73"/>
      <c r="F530" s="78"/>
      <c r="G530" s="76"/>
      <c r="H530" s="38" cm="1">
        <f t="array" ref="H530">SUM(--(_xlfn.BYCOL('Therapy data entry'!I530:CV532, _xlfn.LAMBDA(_xlpm.col, MAX(_xlpm.col) &gt; 0))))</f>
        <v>0</v>
      </c>
      <c r="I530" s="38">
        <f>SUM('Therapy data entry'!I530:CV532)</f>
        <v>0</v>
      </c>
      <c r="J530" s="38"/>
      <c r="K530" s="38"/>
      <c r="L530" s="69"/>
      <c r="M530" s="33"/>
      <c r="N530" s="34"/>
      <c r="O530" s="38"/>
      <c r="P530" s="39"/>
      <c r="Q530" s="107" t="str">
        <f>IF(N530&lt;H530,"Too many therapy days entered",
IF(IFERROR(MAX(_xlfn._xlws.FILTER('Therapy data entry'!$I$6:$CV$6,_xlfn.BYCOL('Therapy data entry'!I530:CV532,_xlfn.LAMBDA(_xlpm.col,MAX(_xlpm.col)&gt;0)))),0)&gt;F530,
"Therapy entered after discharge date",
IF(IFERROR(MIN(_xlfn._xlws.FILTER('Therapy data entry'!$I$6:$CV$6,_xlfn.BYCOL('Therapy data entry'!I530:CV532,_xlfn.LAMBDA(_xlpm.col,MAX(_xlpm.col)&gt;0)))),"")&lt; VALUE(M530),
"Therapy cannot be entered before admission date",
""
)
))</f>
        <v/>
      </c>
      <c r="R530" s="36"/>
      <c r="S530" s="46"/>
      <c r="T530" s="109" t="str">
        <f>IF(OR(H530=0,F530=""),"", IFERROR(MATCH(9.99999999999999E+307, 'Therapy data entry'!I530:CV532, 1) - 1, ""))</f>
        <v/>
      </c>
      <c r="U530" s="37"/>
      <c r="V530" s="36"/>
      <c r="W530" s="57"/>
    </row>
    <row r="531" spans="1:23" ht="17.25" hidden="1" thickBot="1" x14ac:dyDescent="0.35">
      <c r="A531" s="227"/>
      <c r="B531" s="31"/>
      <c r="C531" s="230"/>
      <c r="D531" s="38"/>
      <c r="E531" s="73"/>
      <c r="F531" s="78"/>
      <c r="G531" s="76"/>
      <c r="H531" s="38" cm="1">
        <f t="array" ref="H531">SUM(--(_xlfn.BYCOL('Therapy data entry'!I531:CV533, _xlfn.LAMBDA(_xlpm.col, MAX(_xlpm.col) &gt; 0))))</f>
        <v>0</v>
      </c>
      <c r="I531" s="38">
        <f>SUM('Therapy data entry'!I531:CV533)</f>
        <v>0</v>
      </c>
      <c r="J531" s="38"/>
      <c r="K531" s="38"/>
      <c r="L531" s="69"/>
      <c r="M531" s="33"/>
      <c r="N531" s="34"/>
      <c r="O531" s="38"/>
      <c r="P531" s="39"/>
      <c r="Q531" s="107" t="str">
        <f>IF(N531&lt;H531,"Too many therapy days entered",
IF(IFERROR(MAX(_xlfn._xlws.FILTER('Therapy data entry'!$I$6:$CV$6,_xlfn.BYCOL('Therapy data entry'!I531:CV533,_xlfn.LAMBDA(_xlpm.col,MAX(_xlpm.col)&gt;0)))),0)&gt;F531,
"Therapy entered after discharge date",
IF(IFERROR(MIN(_xlfn._xlws.FILTER('Therapy data entry'!$I$6:$CV$6,_xlfn.BYCOL('Therapy data entry'!I531:CV533,_xlfn.LAMBDA(_xlpm.col,MAX(_xlpm.col)&gt;0)))),"")&lt; VALUE(M531),
"Therapy cannot be entered before admission date",
""
)
))</f>
        <v/>
      </c>
      <c r="R531" s="36"/>
      <c r="S531" s="46"/>
      <c r="T531" s="109" t="str">
        <f>IF(OR(H531=0,F531=""),"", IFERROR(MATCH(9.99999999999999E+307, 'Therapy data entry'!I531:CV533, 1) - 1, ""))</f>
        <v/>
      </c>
      <c r="U531" s="37"/>
      <c r="V531" s="36"/>
      <c r="W531" s="57"/>
    </row>
    <row r="532" spans="1:23" ht="17.25" thickBot="1" x14ac:dyDescent="0.35">
      <c r="A532" s="227"/>
      <c r="B532" s="135" t="str">
        <f>IF('Therapy data entry'!B526="","",'Therapy data entry'!B526)</f>
        <v/>
      </c>
      <c r="C532" s="230"/>
      <c r="D532" s="152" t="s">
        <v>54</v>
      </c>
      <c r="E532" s="152" t="str">
        <f>IF('Therapy data entry'!G532="","",'Therapy data entry'!G532)</f>
        <v>No</v>
      </c>
      <c r="F532" s="153" t="str">
        <f>IF((E532="Yes"),'Therapy data entry'!E523,"")</f>
        <v/>
      </c>
      <c r="G532" s="154" t="str">
        <f t="shared" ref="G532" si="1291">IF(V532="","Yes","No")</f>
        <v>Yes</v>
      </c>
      <c r="H532" s="70" cm="1">
        <f t="array" ref="H532">SUM(--(_xlfn.BYCOL('Therapy data entry'!I532:CV534, _xlfn.LAMBDA(_xlpm.col, MAX(_xlpm.col) &gt; 0))))</f>
        <v>0</v>
      </c>
      <c r="I532" s="70">
        <f>SUM('Therapy data entry'!I532:CV534)</f>
        <v>0</v>
      </c>
      <c r="J532" s="152">
        <f>SUM('Therapy data entry'!I533:XFD533)</f>
        <v>0</v>
      </c>
      <c r="K532" s="152">
        <f>SUM('Therapy data entry'!I534:XFD534)</f>
        <v>0</v>
      </c>
      <c r="L532" s="155" t="e">
        <f t="shared" ref="L532" si="1292">IF(AND((E532="Yes"),NOT(F532=""),G532="Yes",Q532="", R532=""),"Yes",IF(AND((E532="No"),F532="",Q532="", R532=""),"Yes","No because "))</f>
        <v>#VALUE!</v>
      </c>
      <c r="M532" s="156" t="e">
        <f t="shared" ref="M532" si="1293">DAY(C523)&amp;"/"&amp;MONTH(C523)&amp;"/"&amp;YEAR(C523)</f>
        <v>#VALUE!</v>
      </c>
      <c r="N532" s="157" t="str">
        <f t="shared" ref="N532" si="1294">IF(F532="","",F532-M532+1)</f>
        <v/>
      </c>
      <c r="O532" s="158" t="e">
        <f t="shared" ref="O532" si="1295">IF(NOT(R532=""),R532,IF(NOT(Q532=""),Q532,IF(NOT(G532="Yes"),"Days therapy received outside therapy timeframe",IF(NOT(OR(E532="Yes",E532="No")),"Data not entered yet",""))))</f>
        <v>#VALUE!</v>
      </c>
      <c r="P532" s="164"/>
      <c r="Q532" s="107" t="e">
        <f>IF(N532&lt;H532,"Too many therapy days entered",
IF(IFERROR(MAX(_xlfn._xlws.FILTER('Therapy data entry'!$I$6:$CV$6,_xlfn.BYCOL('Therapy data entry'!I532:CV534,_xlfn.LAMBDA(_xlpm.col,MAX(_xlpm.col)&gt;0)))),0)&gt;F532,
"Therapy entered after discharge date",
IF(IFERROR(MIN(_xlfn._xlws.FILTER('Therapy data entry'!$I$6:$CV$6,_xlfn.BYCOL('Therapy data entry'!I532:CV534,_xlfn.LAMBDA(_xlpm.col,MAX(_xlpm.col)&gt;0)))),"")&lt; VALUE(M532),
"Therapy cannot be entered before admission date",
""
)
))</f>
        <v>#VALUE!</v>
      </c>
      <c r="R532" s="159" t="str">
        <f t="shared" ref="R532" si="1296">IF(AND((OR(E532="",E532="No")),F532="",H532=0,I532=0),"", IF(AND(E532="Yes",NOT(F532="")),"","Eligibility for therapy and therapy days/end date not consistent"))</f>
        <v/>
      </c>
      <c r="S532" s="160">
        <f>'Therapy data entry'!$I$6</f>
        <v>45566</v>
      </c>
      <c r="T532" s="109" t="str">
        <f>IF(OR(H532=0,F532=""),"", IFERROR(MATCH(9.99999999999999E+307, 'Therapy data entry'!I532:CV534, 1) - 1, ""))</f>
        <v/>
      </c>
      <c r="U532" s="159" t="str">
        <f t="shared" ref="U532" si="1297">IF(T532="","",S532+T532)</f>
        <v/>
      </c>
      <c r="V532" s="159" t="str">
        <f t="shared" ref="V532" si="1298">IF(U532="","",IF(U532&gt;F532,"Date therapy given outside therapy timeframe",""))</f>
        <v/>
      </c>
      <c r="W532" s="161"/>
    </row>
    <row r="533" spans="1:23" ht="17.25" hidden="1" thickBot="1" x14ac:dyDescent="0.35">
      <c r="A533" s="227"/>
      <c r="B533" s="151"/>
      <c r="C533" s="230"/>
      <c r="D533" s="145"/>
      <c r="E533" s="145"/>
      <c r="F533" s="146"/>
      <c r="G533" s="147"/>
      <c r="H533" s="181" cm="1">
        <f t="array" ref="H533">SUM(--(_xlfn.BYCOL('Therapy data entry'!I533:CV535, _xlfn.LAMBDA(_xlpm.col, MAX(_xlpm.col) &gt; 0))))</f>
        <v>0</v>
      </c>
      <c r="I533" s="181">
        <f>SUM('Therapy data entry'!I533:CV535)</f>
        <v>0</v>
      </c>
      <c r="J533" s="145"/>
      <c r="K533" s="145"/>
      <c r="L533" s="148"/>
      <c r="M533" s="149"/>
      <c r="N533" s="34"/>
      <c r="O533" s="150"/>
      <c r="P533" s="148"/>
      <c r="Q533" s="107" t="str">
        <f>IF(N533&lt;H533,"Too many therapy days entered",
IF(IFERROR(MAX(_xlfn._xlws.FILTER('Therapy data entry'!$I$6:$CV$6,_xlfn.BYCOL('Therapy data entry'!I533:CV535,_xlfn.LAMBDA(_xlpm.col,MAX(_xlpm.col)&gt;0)))),0)&gt;F533,
"Therapy entered after discharge date",
IF(IFERROR(MIN(_xlfn._xlws.FILTER('Therapy data entry'!$I$6:$CV$6,_xlfn.BYCOL('Therapy data entry'!I533:CV535,_xlfn.LAMBDA(_xlpm.col,MAX(_xlpm.col)&gt;0)))),"")&lt; VALUE(M533),
"Therapy cannot be entered before admission date",
""
)
))</f>
        <v/>
      </c>
      <c r="R533" s="53"/>
      <c r="S533" s="46"/>
      <c r="T533" s="109" t="str">
        <f>IF(OR(H533=0,F533=""),"", IFERROR(MATCH(9.99999999999999E+307, 'Therapy data entry'!I533:CV535, 1) - 1, ""))</f>
        <v/>
      </c>
      <c r="U533" s="53"/>
      <c r="V533" s="53"/>
      <c r="W533" s="163"/>
    </row>
    <row r="534" spans="1:23" ht="17.25" hidden="1" thickBot="1" x14ac:dyDescent="0.35">
      <c r="A534" s="228"/>
      <c r="B534" s="162"/>
      <c r="C534" s="231"/>
      <c r="D534" s="65"/>
      <c r="E534" s="65"/>
      <c r="F534" s="79"/>
      <c r="G534" s="112"/>
      <c r="H534" s="70" cm="1">
        <f t="array" ref="H534">SUM(--(_xlfn.BYCOL('Therapy data entry'!I534:CV536, _xlfn.LAMBDA(_xlpm.col, MAX(_xlpm.col) &gt; 0))))</f>
        <v>0</v>
      </c>
      <c r="I534" s="70">
        <f>SUM('Therapy data entry'!I534:CV536)</f>
        <v>0</v>
      </c>
      <c r="J534" s="65"/>
      <c r="K534" s="65"/>
      <c r="L534" s="67"/>
      <c r="M534" s="66"/>
      <c r="N534" s="58"/>
      <c r="O534" s="70"/>
      <c r="P534" s="67"/>
      <c r="Q534" s="107" t="str">
        <f>IF(N534&lt;H534,"Too many therapy days entered",
IF(IFERROR(MAX(_xlfn._xlws.FILTER('Therapy data entry'!$I$6:$CV$6,_xlfn.BYCOL('Therapy data entry'!I534:CV536,_xlfn.LAMBDA(_xlpm.col,MAX(_xlpm.col)&gt;0)))),0)&gt;F534,
"Therapy entered after discharge date",
IF(IFERROR(MIN(_xlfn._xlws.FILTER('Therapy data entry'!$I$6:$CV$6,_xlfn.BYCOL('Therapy data entry'!I534:CV536,_xlfn.LAMBDA(_xlpm.col,MAX(_xlpm.col)&gt;0)))),"")&lt; VALUE(M534),
"Therapy cannot be entered before admission date",
""
)
))</f>
        <v/>
      </c>
      <c r="R534" s="59"/>
      <c r="S534" s="60"/>
      <c r="T534" s="109" t="str">
        <f>IF(OR(H534=0,F534=""),"", IFERROR(MATCH(9.99999999999999E+307, 'Therapy data entry'!I534:CV536, 1) - 1, ""))</f>
        <v/>
      </c>
      <c r="U534" s="59"/>
      <c r="V534" s="59"/>
      <c r="W534" s="68"/>
    </row>
    <row r="535" spans="1:23" ht="17.25" thickBot="1" x14ac:dyDescent="0.35">
      <c r="A535" s="226" t="str">
        <f>IF(AND('Therapy data entry'!A535="",'Therapy data entry'!D535=""),"",IF(AND(NOT('Therapy data entry'!D535=""),'Therapy data entry'!A535=""),"SSNAP ID not entered",'Therapy data entry'!A535))</f>
        <v/>
      </c>
      <c r="B535" s="98" t="s">
        <v>17</v>
      </c>
      <c r="C535" s="229" t="str">
        <f>IF('Therapy data entry'!D535="","",'Therapy data entry'!D535)</f>
        <v/>
      </c>
      <c r="D535" s="99" t="s">
        <v>51</v>
      </c>
      <c r="E535" s="100" t="str">
        <f>IF('Therapy data entry'!G535="","",'Therapy data entry'!G535)</f>
        <v>No</v>
      </c>
      <c r="F535" s="101" t="str">
        <f>IF((E535="Yes"),'Therapy data entry'!E535,"")</f>
        <v/>
      </c>
      <c r="G535" s="102" t="str">
        <f t="shared" ref="G535" si="1299">IF(V535="","Yes","No")</f>
        <v>Yes</v>
      </c>
      <c r="H535" s="32" cm="1">
        <f t="array" ref="H535">SUM(--(_xlfn.BYCOL('Therapy data entry'!I535:CV537, _xlfn.LAMBDA(_xlpm.col, MAX(_xlpm.col) &gt; 0))))</f>
        <v>0</v>
      </c>
      <c r="I535" s="32">
        <f>SUM('Therapy data entry'!I535:CV537)</f>
        <v>0</v>
      </c>
      <c r="J535" s="99">
        <f>SUM('Therapy data entry'!I536:XFD536)</f>
        <v>0</v>
      </c>
      <c r="K535" s="99">
        <f>SUM('Therapy data entry'!I537:XFD537)</f>
        <v>0</v>
      </c>
      <c r="L535" s="103" t="e">
        <f t="shared" ref="L535" si="1300">IF(AND((E535="Yes"),NOT(F535=""),G535="Yes",Q535="", R535=""),"Yes",IF(AND((E535="No"),F535="",Q535="", R535=""),"Yes","No because "))</f>
        <v>#VALUE!</v>
      </c>
      <c r="M535" s="104" t="e">
        <f t="shared" ref="M535" si="1301">DAY(C535)&amp;"/"&amp;MONTH(C535)&amp;"/"&amp;YEAR(C535)</f>
        <v>#VALUE!</v>
      </c>
      <c r="N535" s="105" t="str">
        <f t="shared" ref="N535" si="1302">IF(F535="","",F535-M535+1)</f>
        <v/>
      </c>
      <c r="O535" s="99" t="e">
        <f t="shared" ref="O535" si="1303">IF(NOT(R535=""),R535,IF(NOT(Q535=""),Q535,IF(NOT(G535="Yes"),"Days therapy received outside therapy timeframe",IF(NOT(OR(E535="Yes",E535="No")),"Data not entered yet",""))))</f>
        <v>#VALUE!</v>
      </c>
      <c r="P535" s="106"/>
      <c r="Q535" s="107" t="e">
        <f>IF(N535&lt;H535,"Too many therapy days entered",
IF(IFERROR(MAX(_xlfn._xlws.FILTER('Therapy data entry'!$I$6:$CV$6,_xlfn.BYCOL('Therapy data entry'!I535:CV537,_xlfn.LAMBDA(_xlpm.col,MAX(_xlpm.col)&gt;0)))),0)&gt;F535,
"Therapy entered after discharge date",
IF(IFERROR(MIN(_xlfn._xlws.FILTER('Therapy data entry'!$I$6:$CV$6,_xlfn.BYCOL('Therapy data entry'!I535:CV537,_xlfn.LAMBDA(_xlpm.col,MAX(_xlpm.col)&gt;0)))),"")&lt; VALUE(M535),
"Therapy cannot be entered before admission date",
""
)
))</f>
        <v>#VALUE!</v>
      </c>
      <c r="R535" s="107" t="str">
        <f t="shared" ref="R535" si="1304">IF(AND((OR(E535="",E535="No")),F535="",H535=0,I535=0),"", IF(AND(E535="Yes",NOT(F535="")),"","Eligibility for therapy and therapy days/end date not consistent"))</f>
        <v/>
      </c>
      <c r="S535" s="108">
        <f>'Therapy data entry'!$I$6</f>
        <v>45566</v>
      </c>
      <c r="T535" s="109" t="str">
        <f>IF(OR(H535=0,F535=""),"", IFERROR(MATCH(9.99999999999999E+307, 'Therapy data entry'!I535:CV537, 1) - 1, ""))</f>
        <v/>
      </c>
      <c r="U535" s="110" t="str">
        <f t="shared" ref="U535" si="1305">IF(T535="","",S535+T535)</f>
        <v/>
      </c>
      <c r="V535" s="107" t="str">
        <f t="shared" ref="V535" si="1306">IF(U535="","",IF(U535&gt;F535,"Date therapy given outside therapy timeframe",""))</f>
        <v/>
      </c>
      <c r="W535" s="111" t="str">
        <f>IF('Therapy data entry'!AK535="","",'Therapy data entry'!AK535)</f>
        <v/>
      </c>
    </row>
    <row r="536" spans="1:23" ht="17.25" hidden="1" thickBot="1" x14ac:dyDescent="0.35">
      <c r="A536" s="227"/>
      <c r="B536" s="31"/>
      <c r="C536" s="230"/>
      <c r="D536" s="32"/>
      <c r="E536" s="71"/>
      <c r="F536" s="45"/>
      <c r="G536" s="74"/>
      <c r="H536" s="32" cm="1">
        <f t="array" ref="H536">SUM(--(_xlfn.BYCOL('Therapy data entry'!I536:CV538, _xlfn.LAMBDA(_xlpm.col, MAX(_xlpm.col) &gt; 0))))</f>
        <v>0</v>
      </c>
      <c r="I536" s="32">
        <f>SUM('Therapy data entry'!I536:CV538)</f>
        <v>0</v>
      </c>
      <c r="J536" s="32"/>
      <c r="K536" s="32"/>
      <c r="L536" s="47"/>
      <c r="M536" s="33"/>
      <c r="N536" s="34"/>
      <c r="O536" s="32"/>
      <c r="P536" s="35"/>
      <c r="Q536" s="107" t="str">
        <f>IF(N536&lt;H536,"Too many therapy days entered",
IF(IFERROR(MAX(_xlfn._xlws.FILTER('Therapy data entry'!$I$6:$CV$6,_xlfn.BYCOL('Therapy data entry'!I536:CV538,_xlfn.LAMBDA(_xlpm.col,MAX(_xlpm.col)&gt;0)))),0)&gt;F536,
"Therapy entered after discharge date",
IF(IFERROR(MIN(_xlfn._xlws.FILTER('Therapy data entry'!$I$6:$CV$6,_xlfn.BYCOL('Therapy data entry'!I536:CV538,_xlfn.LAMBDA(_xlpm.col,MAX(_xlpm.col)&gt;0)))),"")&lt; VALUE(M536),
"Therapy cannot be entered before admission date",
""
)
))</f>
        <v/>
      </c>
      <c r="R536" s="36"/>
      <c r="S536" s="46"/>
      <c r="T536" s="109" t="str">
        <f>IF(OR(H536=0,F536=""),"", IFERROR(MATCH(9.99999999999999E+307, 'Therapy data entry'!I536:CV538, 1) - 1, ""))</f>
        <v/>
      </c>
      <c r="U536" s="37"/>
      <c r="V536" s="36"/>
      <c r="W536" s="55"/>
    </row>
    <row r="537" spans="1:23" ht="17.25" hidden="1" thickBot="1" x14ac:dyDescent="0.35">
      <c r="A537" s="227"/>
      <c r="B537" s="31"/>
      <c r="C537" s="230"/>
      <c r="D537" s="32"/>
      <c r="E537" s="71"/>
      <c r="F537" s="45"/>
      <c r="G537" s="74"/>
      <c r="H537" s="32" cm="1">
        <f t="array" ref="H537">SUM(--(_xlfn.BYCOL('Therapy data entry'!I537:CV539, _xlfn.LAMBDA(_xlpm.col, MAX(_xlpm.col) &gt; 0))))</f>
        <v>0</v>
      </c>
      <c r="I537" s="32">
        <f>SUM('Therapy data entry'!I537:CV539)</f>
        <v>0</v>
      </c>
      <c r="J537" s="32"/>
      <c r="K537" s="32"/>
      <c r="L537" s="47"/>
      <c r="M537" s="33"/>
      <c r="N537" s="34"/>
      <c r="O537" s="32"/>
      <c r="P537" s="35"/>
      <c r="Q537" s="107" t="str">
        <f>IF(N537&lt;H537,"Too many therapy days entered",
IF(IFERROR(MAX(_xlfn._xlws.FILTER('Therapy data entry'!$I$6:$CV$6,_xlfn.BYCOL('Therapy data entry'!I537:CV539,_xlfn.LAMBDA(_xlpm.col,MAX(_xlpm.col)&gt;0)))),0)&gt;F537,
"Therapy entered after discharge date",
IF(IFERROR(MIN(_xlfn._xlws.FILTER('Therapy data entry'!$I$6:$CV$6,_xlfn.BYCOL('Therapy data entry'!I537:CV539,_xlfn.LAMBDA(_xlpm.col,MAX(_xlpm.col)&gt;0)))),"")&lt; VALUE(M537),
"Therapy cannot be entered before admission date",
""
)
))</f>
        <v/>
      </c>
      <c r="R537" s="36"/>
      <c r="S537" s="46"/>
      <c r="T537" s="109" t="str">
        <f>IF(OR(H537=0,F537=""),"", IFERROR(MATCH(9.99999999999999E+307, 'Therapy data entry'!I537:CV539, 1) - 1, ""))</f>
        <v/>
      </c>
      <c r="U537" s="37"/>
      <c r="V537" s="36"/>
      <c r="W537" s="55"/>
    </row>
    <row r="538" spans="1:23" ht="17.25" thickBot="1" x14ac:dyDescent="0.35">
      <c r="A538" s="227"/>
      <c r="B538" s="54" t="str">
        <f>IF('Therapy data entry'!B536="","",'Therapy data entry'!B536)</f>
        <v/>
      </c>
      <c r="C538" s="230"/>
      <c r="D538" s="49" t="s">
        <v>52</v>
      </c>
      <c r="E538" s="72" t="str">
        <f>IF('Therapy data entry'!G538="","",'Therapy data entry'!G538)</f>
        <v>No</v>
      </c>
      <c r="F538" s="77" t="str">
        <f>IF((E538="Yes"),'Therapy data entry'!E535,"")</f>
        <v/>
      </c>
      <c r="G538" s="75" t="str">
        <f t="shared" ref="G538" si="1307">IF(V538="","Yes","No")</f>
        <v>Yes</v>
      </c>
      <c r="H538" s="49" cm="1">
        <f t="array" ref="H538">SUM(--(_xlfn.BYCOL('Therapy data entry'!I538:CV540, _xlfn.LAMBDA(_xlpm.col, MAX(_xlpm.col) &gt; 0))))</f>
        <v>0</v>
      </c>
      <c r="I538" s="49">
        <f>SUM('Therapy data entry'!I538:CV540)</f>
        <v>0</v>
      </c>
      <c r="J538" s="49">
        <f>SUM('Therapy data entry'!I539:XFD539)</f>
        <v>0</v>
      </c>
      <c r="K538" s="49">
        <f>SUM('Therapy data entry'!I540:XFD540)</f>
        <v>0</v>
      </c>
      <c r="L538" s="51" t="e">
        <f t="shared" ref="L538" si="1308">IF(AND((E538="Yes"),NOT(F538=""),G538="Yes",Q538="", R538=""),"Yes",IF(AND((E538="No"),F538="",Q538="", R538=""),"Yes","No because "))</f>
        <v>#VALUE!</v>
      </c>
      <c r="M538" s="33" t="e">
        <f t="shared" ref="M538" si="1309">DAY(C535)&amp;"/"&amp;MONTH(C535)&amp;"/"&amp;YEAR(C535)</f>
        <v>#VALUE!</v>
      </c>
      <c r="N538" s="34" t="str">
        <f t="shared" ref="N538" si="1310">IF(F538="","",F538-M538+1)</f>
        <v/>
      </c>
      <c r="O538" s="49" t="e">
        <f t="shared" ref="O538" si="1311">IF(NOT(R538=""),R538,IF(NOT(Q538=""),Q538,IF(NOT(G538="Yes"),"Days therapy received outside therapy timeframe",IF(NOT(OR(E538="Yes",E538="No")),"Data not entered yet",""))))</f>
        <v>#VALUE!</v>
      </c>
      <c r="P538" s="52"/>
      <c r="Q538" s="107" t="e">
        <f>IF(N538&lt;H538,"Too many therapy days entered",
IF(IFERROR(MAX(_xlfn._xlws.FILTER('Therapy data entry'!$I$6:$CV$6,_xlfn.BYCOL('Therapy data entry'!I538:CV540,_xlfn.LAMBDA(_xlpm.col,MAX(_xlpm.col)&gt;0)))),0)&gt;F538,
"Therapy entered after discharge date",
IF(IFERROR(MIN(_xlfn._xlws.FILTER('Therapy data entry'!$I$6:$CV$6,_xlfn.BYCOL('Therapy data entry'!I538:CV540,_xlfn.LAMBDA(_xlpm.col,MAX(_xlpm.col)&gt;0)))),"")&lt; VALUE(M538),
"Therapy cannot be entered before admission date",
""
)
))</f>
        <v>#VALUE!</v>
      </c>
      <c r="R538" s="53" t="str">
        <f t="shared" ref="R538" si="1312">IF(AND((OR(E538="",E538="No")),F538="",H538=0,I538=0),"", IF(AND(E538="Yes",NOT(F538="")),"","Eligibility for therapy and therapy days/end date not consistent"))</f>
        <v/>
      </c>
      <c r="S538" s="46">
        <f>'Therapy data entry'!$I$6</f>
        <v>45566</v>
      </c>
      <c r="T538" s="109" t="str">
        <f>IF(OR(H538=0,F538=""),"", IFERROR(MATCH(9.99999999999999E+307, 'Therapy data entry'!I538:CV540, 1) - 1, ""))</f>
        <v/>
      </c>
      <c r="U538" s="37" t="str">
        <f t="shared" ref="U538" si="1313">IF(T538="","",S538+T538)</f>
        <v/>
      </c>
      <c r="V538" s="36" t="str">
        <f t="shared" ref="V538" si="1314">IF(U538="","",IF(U538&gt;F538,"Date therapy given outside therapy timeframe",""))</f>
        <v/>
      </c>
      <c r="W538" s="56" t="str">
        <f>IF('Therapy data entry'!AK538="","",'Therapy data entry'!AK538)</f>
        <v/>
      </c>
    </row>
    <row r="539" spans="1:23" ht="17.25" hidden="1" thickBot="1" x14ac:dyDescent="0.35">
      <c r="A539" s="227"/>
      <c r="B539" s="44"/>
      <c r="C539" s="230"/>
      <c r="D539" s="49"/>
      <c r="E539" s="72"/>
      <c r="F539" s="77"/>
      <c r="G539" s="75"/>
      <c r="H539" s="49" cm="1">
        <f t="array" ref="H539">SUM(--(_xlfn.BYCOL('Therapy data entry'!I539:CV541, _xlfn.LAMBDA(_xlpm.col, MAX(_xlpm.col) &gt; 0))))</f>
        <v>0</v>
      </c>
      <c r="I539" s="49">
        <f>SUM('Therapy data entry'!I539:CV541)</f>
        <v>0</v>
      </c>
      <c r="J539" s="49"/>
      <c r="K539" s="49"/>
      <c r="L539" s="51"/>
      <c r="M539" s="50"/>
      <c r="N539" s="34"/>
      <c r="O539" s="49"/>
      <c r="P539" s="52"/>
      <c r="Q539" s="107" t="str">
        <f>IF(N539&lt;H539,"Too many therapy days entered",
IF(IFERROR(MAX(_xlfn._xlws.FILTER('Therapy data entry'!$I$6:$CV$6,_xlfn.BYCOL('Therapy data entry'!I539:CV541,_xlfn.LAMBDA(_xlpm.col,MAX(_xlpm.col)&gt;0)))),0)&gt;F539,
"Therapy entered after discharge date",
IF(IFERROR(MIN(_xlfn._xlws.FILTER('Therapy data entry'!$I$6:$CV$6,_xlfn.BYCOL('Therapy data entry'!I539:CV541,_xlfn.LAMBDA(_xlpm.col,MAX(_xlpm.col)&gt;0)))),"")&lt; VALUE(M539),
"Therapy cannot be entered before admission date",
""
)
))</f>
        <v/>
      </c>
      <c r="R539" s="36"/>
      <c r="S539" s="46"/>
      <c r="T539" s="109" t="str">
        <f>IF(OR(H539=0,F539=""),"", IFERROR(MATCH(9.99999999999999E+307, 'Therapy data entry'!I539:CV541, 1) - 1, ""))</f>
        <v/>
      </c>
      <c r="U539" s="37"/>
      <c r="V539" s="36"/>
      <c r="W539" s="56"/>
    </row>
    <row r="540" spans="1:23" ht="17.25" hidden="1" thickBot="1" x14ac:dyDescent="0.35">
      <c r="A540" s="227"/>
      <c r="B540" s="44"/>
      <c r="C540" s="230"/>
      <c r="D540" s="49"/>
      <c r="E540" s="72"/>
      <c r="F540" s="77"/>
      <c r="G540" s="75"/>
      <c r="H540" s="49" cm="1">
        <f t="array" ref="H540">SUM(--(_xlfn.BYCOL('Therapy data entry'!I540:CV542, _xlfn.LAMBDA(_xlpm.col, MAX(_xlpm.col) &gt; 0))))</f>
        <v>0</v>
      </c>
      <c r="I540" s="49">
        <f>SUM('Therapy data entry'!I540:CV542)</f>
        <v>0</v>
      </c>
      <c r="J540" s="49"/>
      <c r="K540" s="49"/>
      <c r="L540" s="51"/>
      <c r="M540" s="50"/>
      <c r="N540" s="34"/>
      <c r="O540" s="49"/>
      <c r="P540" s="52"/>
      <c r="Q540" s="107" t="str">
        <f>IF(N540&lt;H540,"Too many therapy days entered",
IF(IFERROR(MAX(_xlfn._xlws.FILTER('Therapy data entry'!$I$6:$CV$6,_xlfn.BYCOL('Therapy data entry'!I540:CV542,_xlfn.LAMBDA(_xlpm.col,MAX(_xlpm.col)&gt;0)))),0)&gt;F540,
"Therapy entered after discharge date",
IF(IFERROR(MIN(_xlfn._xlws.FILTER('Therapy data entry'!$I$6:$CV$6,_xlfn.BYCOL('Therapy data entry'!I540:CV542,_xlfn.LAMBDA(_xlpm.col,MAX(_xlpm.col)&gt;0)))),"")&lt; VALUE(M540),
"Therapy cannot be entered before admission date",
""
)
))</f>
        <v/>
      </c>
      <c r="R540" s="36"/>
      <c r="S540" s="46"/>
      <c r="T540" s="109" t="str">
        <f>IF(OR(H540=0,F540=""),"", IFERROR(MATCH(9.99999999999999E+307, 'Therapy data entry'!I540:CV542, 1) - 1, ""))</f>
        <v/>
      </c>
      <c r="U540" s="37"/>
      <c r="V540" s="36"/>
      <c r="W540" s="56"/>
    </row>
    <row r="541" spans="1:23" ht="17.25" thickBot="1" x14ac:dyDescent="0.35">
      <c r="A541" s="227"/>
      <c r="B541" s="31" t="s">
        <v>21</v>
      </c>
      <c r="C541" s="230"/>
      <c r="D541" s="38" t="s">
        <v>53</v>
      </c>
      <c r="E541" s="73" t="str">
        <f>IF('Therapy data entry'!G541="","",'Therapy data entry'!G541)</f>
        <v>No</v>
      </c>
      <c r="F541" s="78" t="str">
        <f>IF((E541="Yes"),'Therapy data entry'!E535,"")</f>
        <v/>
      </c>
      <c r="G541" s="76" t="str">
        <f t="shared" ref="G541" si="1315">IF(V541="","Yes","No")</f>
        <v>Yes</v>
      </c>
      <c r="H541" s="38" cm="1">
        <f t="array" ref="H541">SUM(--(_xlfn.BYCOL('Therapy data entry'!I541:CV543, _xlfn.LAMBDA(_xlpm.col, MAX(_xlpm.col) &gt; 0))))</f>
        <v>0</v>
      </c>
      <c r="I541" s="38">
        <f>SUM('Therapy data entry'!I541:CV543)</f>
        <v>0</v>
      </c>
      <c r="J541" s="38">
        <f>SUM('Therapy data entry'!I542:XFD542)</f>
        <v>0</v>
      </c>
      <c r="K541" s="38">
        <f>SUM('Therapy data entry'!I543:XFD543)</f>
        <v>0</v>
      </c>
      <c r="L541" s="69" t="e">
        <f t="shared" ref="L541" si="1316">IF(AND((E541="Yes"),NOT(F541=""),G541="Yes",Q541="", R541=""),"Yes",IF(AND((E541="No"),F541="",Q541="", R541=""),"Yes","No because "))</f>
        <v>#VALUE!</v>
      </c>
      <c r="M541" s="33" t="e">
        <f t="shared" ref="M541" si="1317">DAY(C535)&amp;"/"&amp;MONTH(C535)&amp;"/"&amp;YEAR(C535)</f>
        <v>#VALUE!</v>
      </c>
      <c r="N541" s="34" t="str">
        <f t="shared" ref="N541" si="1318">IF(F541="","",F541-M541+1)</f>
        <v/>
      </c>
      <c r="O541" s="38" t="e">
        <f t="shared" ref="O541" si="1319">IF(NOT(R541=""),R541,IF(NOT(Q541=""),Q541,IF(NOT(G541="Yes"),"Days therapy received outside therapy timeframe",IF(NOT(OR(E541="Yes",E541="No")),"Data not entered yet",""))))</f>
        <v>#VALUE!</v>
      </c>
      <c r="P541" s="39"/>
      <c r="Q541" s="107" t="e">
        <f>IF(N541&lt;H541,"Too many therapy days entered",
IF(IFERROR(MAX(_xlfn._xlws.FILTER('Therapy data entry'!$I$6:$CV$6,_xlfn.BYCOL('Therapy data entry'!I541:CV543,_xlfn.LAMBDA(_xlpm.col,MAX(_xlpm.col)&gt;0)))),0)&gt;F541,
"Therapy entered after discharge date",
IF(IFERROR(MIN(_xlfn._xlws.FILTER('Therapy data entry'!$I$6:$CV$6,_xlfn.BYCOL('Therapy data entry'!I541:CV543,_xlfn.LAMBDA(_xlpm.col,MAX(_xlpm.col)&gt;0)))),"")&lt; VALUE(M541),
"Therapy cannot be entered before admission date",
""
)
))</f>
        <v>#VALUE!</v>
      </c>
      <c r="R541" s="36" t="str">
        <f t="shared" ref="R541" si="1320">IF(AND((OR(E541="",E541="No")),F541="",H541=0,I541=0),"", IF(AND(E541="Yes",NOT(F541="")),"","Eligibility for therapy and therapy days/end date not consistent"))</f>
        <v/>
      </c>
      <c r="S541" s="46">
        <f>'Therapy data entry'!$I$6</f>
        <v>45566</v>
      </c>
      <c r="T541" s="109" t="str">
        <f>IF(OR(H541=0,F541=""),"", IFERROR(MATCH(9.99999999999999E+307, 'Therapy data entry'!I541:CV543, 1) - 1, ""))</f>
        <v/>
      </c>
      <c r="U541" s="37" t="str">
        <f t="shared" ref="U541" si="1321">IF(T541="","",S541+T541)</f>
        <v/>
      </c>
      <c r="V541" s="36" t="str">
        <f t="shared" ref="V541" si="1322">IF(U541="","",IF(U541&gt;F541,"Date therapy given outside therapy timeframe",""))</f>
        <v/>
      </c>
      <c r="W541" s="57" t="str">
        <f>IF('Therapy data entry'!AK541="","",'Therapy data entry'!AK541)</f>
        <v/>
      </c>
    </row>
    <row r="542" spans="1:23" ht="17.25" hidden="1" thickBot="1" x14ac:dyDescent="0.35">
      <c r="A542" s="227"/>
      <c r="B542" s="31"/>
      <c r="C542" s="230"/>
      <c r="D542" s="38"/>
      <c r="E542" s="73"/>
      <c r="F542" s="78"/>
      <c r="G542" s="76"/>
      <c r="H542" s="38" cm="1">
        <f t="array" ref="H542">SUM(--(_xlfn.BYCOL('Therapy data entry'!I542:CV544, _xlfn.LAMBDA(_xlpm.col, MAX(_xlpm.col) &gt; 0))))</f>
        <v>0</v>
      </c>
      <c r="I542" s="38">
        <f>SUM('Therapy data entry'!I542:CV544)</f>
        <v>0</v>
      </c>
      <c r="J542" s="38"/>
      <c r="K542" s="38"/>
      <c r="L542" s="69"/>
      <c r="M542" s="33"/>
      <c r="N542" s="34"/>
      <c r="O542" s="38"/>
      <c r="P542" s="39"/>
      <c r="Q542" s="107" t="str">
        <f>IF(N542&lt;H542,"Too many therapy days entered",
IF(IFERROR(MAX(_xlfn._xlws.FILTER('Therapy data entry'!$I$6:$CV$6,_xlfn.BYCOL('Therapy data entry'!I542:CV544,_xlfn.LAMBDA(_xlpm.col,MAX(_xlpm.col)&gt;0)))),0)&gt;F542,
"Therapy entered after discharge date",
IF(IFERROR(MIN(_xlfn._xlws.FILTER('Therapy data entry'!$I$6:$CV$6,_xlfn.BYCOL('Therapy data entry'!I542:CV544,_xlfn.LAMBDA(_xlpm.col,MAX(_xlpm.col)&gt;0)))),"")&lt; VALUE(M542),
"Therapy cannot be entered before admission date",
""
)
))</f>
        <v/>
      </c>
      <c r="R542" s="36"/>
      <c r="S542" s="46"/>
      <c r="T542" s="109" t="str">
        <f>IF(OR(H542=0,F542=""),"", IFERROR(MATCH(9.99999999999999E+307, 'Therapy data entry'!I542:CV544, 1) - 1, ""))</f>
        <v/>
      </c>
      <c r="U542" s="37"/>
      <c r="V542" s="36"/>
      <c r="W542" s="57"/>
    </row>
    <row r="543" spans="1:23" ht="17.25" hidden="1" thickBot="1" x14ac:dyDescent="0.35">
      <c r="A543" s="227"/>
      <c r="B543" s="31"/>
      <c r="C543" s="230"/>
      <c r="D543" s="38"/>
      <c r="E543" s="73"/>
      <c r="F543" s="78"/>
      <c r="G543" s="76"/>
      <c r="H543" s="38" cm="1">
        <f t="array" ref="H543">SUM(--(_xlfn.BYCOL('Therapy data entry'!I543:CV545, _xlfn.LAMBDA(_xlpm.col, MAX(_xlpm.col) &gt; 0))))</f>
        <v>0</v>
      </c>
      <c r="I543" s="38">
        <f>SUM('Therapy data entry'!I543:CV545)</f>
        <v>0</v>
      </c>
      <c r="J543" s="38"/>
      <c r="K543" s="38"/>
      <c r="L543" s="69"/>
      <c r="M543" s="33"/>
      <c r="N543" s="34"/>
      <c r="O543" s="38"/>
      <c r="P543" s="39"/>
      <c r="Q543" s="107" t="str">
        <f>IF(N543&lt;H543,"Too many therapy days entered",
IF(IFERROR(MAX(_xlfn._xlws.FILTER('Therapy data entry'!$I$6:$CV$6,_xlfn.BYCOL('Therapy data entry'!I543:CV545,_xlfn.LAMBDA(_xlpm.col,MAX(_xlpm.col)&gt;0)))),0)&gt;F543,
"Therapy entered after discharge date",
IF(IFERROR(MIN(_xlfn._xlws.FILTER('Therapy data entry'!$I$6:$CV$6,_xlfn.BYCOL('Therapy data entry'!I543:CV545,_xlfn.LAMBDA(_xlpm.col,MAX(_xlpm.col)&gt;0)))),"")&lt; VALUE(M543),
"Therapy cannot be entered before admission date",
""
)
))</f>
        <v/>
      </c>
      <c r="R543" s="36"/>
      <c r="S543" s="46"/>
      <c r="T543" s="109" t="str">
        <f>IF(OR(H543=0,F543=""),"", IFERROR(MATCH(9.99999999999999E+307, 'Therapy data entry'!I543:CV545, 1) - 1, ""))</f>
        <v/>
      </c>
      <c r="U543" s="37"/>
      <c r="V543" s="36"/>
      <c r="W543" s="57"/>
    </row>
    <row r="544" spans="1:23" ht="17.25" thickBot="1" x14ac:dyDescent="0.35">
      <c r="A544" s="227"/>
      <c r="B544" s="135" t="str">
        <f>IF('Therapy data entry'!B538="","",'Therapy data entry'!B538)</f>
        <v/>
      </c>
      <c r="C544" s="230"/>
      <c r="D544" s="152" t="s">
        <v>54</v>
      </c>
      <c r="E544" s="152" t="str">
        <f>IF('Therapy data entry'!G544="","",'Therapy data entry'!G544)</f>
        <v>No</v>
      </c>
      <c r="F544" s="153" t="str">
        <f>IF((E544="Yes"),'Therapy data entry'!E535,"")</f>
        <v/>
      </c>
      <c r="G544" s="154" t="str">
        <f t="shared" ref="G544" si="1323">IF(V544="","Yes","No")</f>
        <v>Yes</v>
      </c>
      <c r="H544" s="70" cm="1">
        <f t="array" ref="H544">SUM(--(_xlfn.BYCOL('Therapy data entry'!I544:CV546, _xlfn.LAMBDA(_xlpm.col, MAX(_xlpm.col) &gt; 0))))</f>
        <v>0</v>
      </c>
      <c r="I544" s="70">
        <f>SUM('Therapy data entry'!I544:CV546)</f>
        <v>0</v>
      </c>
      <c r="J544" s="152">
        <f>SUM('Therapy data entry'!I545:XFD545)</f>
        <v>0</v>
      </c>
      <c r="K544" s="152">
        <f>SUM('Therapy data entry'!I546:XFD546)</f>
        <v>0</v>
      </c>
      <c r="L544" s="155" t="e">
        <f t="shared" ref="L544" si="1324">IF(AND((E544="Yes"),NOT(F544=""),G544="Yes",Q544="", R544=""),"Yes",IF(AND((E544="No"),F544="",Q544="", R544=""),"Yes","No because "))</f>
        <v>#VALUE!</v>
      </c>
      <c r="M544" s="156" t="e">
        <f t="shared" ref="M544" si="1325">DAY(C535)&amp;"/"&amp;MONTH(C535)&amp;"/"&amp;YEAR(C535)</f>
        <v>#VALUE!</v>
      </c>
      <c r="N544" s="157" t="str">
        <f t="shared" ref="N544" si="1326">IF(F544="","",F544-M544+1)</f>
        <v/>
      </c>
      <c r="O544" s="158" t="e">
        <f t="shared" ref="O544" si="1327">IF(NOT(R544=""),R544,IF(NOT(Q544=""),Q544,IF(NOT(G544="Yes"),"Days therapy received outside therapy timeframe",IF(NOT(OR(E544="Yes",E544="No")),"Data not entered yet",""))))</f>
        <v>#VALUE!</v>
      </c>
      <c r="P544" s="164"/>
      <c r="Q544" s="107" t="e">
        <f>IF(N544&lt;H544,"Too many therapy days entered",
IF(IFERROR(MAX(_xlfn._xlws.FILTER('Therapy data entry'!$I$6:$CV$6,_xlfn.BYCOL('Therapy data entry'!I544:CV546,_xlfn.LAMBDA(_xlpm.col,MAX(_xlpm.col)&gt;0)))),0)&gt;F544,
"Therapy entered after discharge date",
IF(IFERROR(MIN(_xlfn._xlws.FILTER('Therapy data entry'!$I$6:$CV$6,_xlfn.BYCOL('Therapy data entry'!I544:CV546,_xlfn.LAMBDA(_xlpm.col,MAX(_xlpm.col)&gt;0)))),"")&lt; VALUE(M544),
"Therapy cannot be entered before admission date",
""
)
))</f>
        <v>#VALUE!</v>
      </c>
      <c r="R544" s="159" t="str">
        <f t="shared" ref="R544" si="1328">IF(AND((OR(E544="",E544="No")),F544="",H544=0,I544=0),"", IF(AND(E544="Yes",NOT(F544="")),"","Eligibility for therapy and therapy days/end date not consistent"))</f>
        <v/>
      </c>
      <c r="S544" s="160">
        <f>'Therapy data entry'!$I$6</f>
        <v>45566</v>
      </c>
      <c r="T544" s="109" t="str">
        <f>IF(OR(H544=0,F544=""),"", IFERROR(MATCH(9.99999999999999E+307, 'Therapy data entry'!I544:CV546, 1) - 1, ""))</f>
        <v/>
      </c>
      <c r="U544" s="159" t="str">
        <f t="shared" ref="U544" si="1329">IF(T544="","",S544+T544)</f>
        <v/>
      </c>
      <c r="V544" s="159" t="str">
        <f t="shared" ref="V544" si="1330">IF(U544="","",IF(U544&gt;F544,"Date therapy given outside therapy timeframe",""))</f>
        <v/>
      </c>
      <c r="W544" s="161"/>
    </row>
    <row r="545" spans="1:23" ht="17.25" hidden="1" thickBot="1" x14ac:dyDescent="0.35">
      <c r="A545" s="227"/>
      <c r="B545" s="151"/>
      <c r="C545" s="230"/>
      <c r="D545" s="145"/>
      <c r="E545" s="145"/>
      <c r="F545" s="146"/>
      <c r="G545" s="147"/>
      <c r="H545" s="181" cm="1">
        <f t="array" ref="H545">SUM(--(_xlfn.BYCOL('Therapy data entry'!I545:CV547, _xlfn.LAMBDA(_xlpm.col, MAX(_xlpm.col) &gt; 0))))</f>
        <v>0</v>
      </c>
      <c r="I545" s="181">
        <f>SUM('Therapy data entry'!I545:CV547)</f>
        <v>0</v>
      </c>
      <c r="J545" s="145"/>
      <c r="K545" s="145"/>
      <c r="L545" s="148"/>
      <c r="M545" s="149"/>
      <c r="N545" s="34"/>
      <c r="O545" s="150"/>
      <c r="P545" s="148"/>
      <c r="Q545" s="107" t="str">
        <f>IF(N545&lt;H545,"Too many therapy days entered",
IF(IFERROR(MAX(_xlfn._xlws.FILTER('Therapy data entry'!$I$6:$CV$6,_xlfn.BYCOL('Therapy data entry'!I545:CV547,_xlfn.LAMBDA(_xlpm.col,MAX(_xlpm.col)&gt;0)))),0)&gt;F545,
"Therapy entered after discharge date",
IF(IFERROR(MIN(_xlfn._xlws.FILTER('Therapy data entry'!$I$6:$CV$6,_xlfn.BYCOL('Therapy data entry'!I545:CV547,_xlfn.LAMBDA(_xlpm.col,MAX(_xlpm.col)&gt;0)))),"")&lt; VALUE(M545),
"Therapy cannot be entered before admission date",
""
)
))</f>
        <v/>
      </c>
      <c r="R545" s="53"/>
      <c r="S545" s="46"/>
      <c r="T545" s="109" t="str">
        <f>IF(OR(H545=0,F545=""),"", IFERROR(MATCH(9.99999999999999E+307, 'Therapy data entry'!I545:CV547, 1) - 1, ""))</f>
        <v/>
      </c>
      <c r="U545" s="53"/>
      <c r="V545" s="53"/>
      <c r="W545" s="163"/>
    </row>
    <row r="546" spans="1:23" ht="17.25" hidden="1" thickBot="1" x14ac:dyDescent="0.35">
      <c r="A546" s="228"/>
      <c r="B546" s="162"/>
      <c r="C546" s="231"/>
      <c r="D546" s="65"/>
      <c r="E546" s="65"/>
      <c r="F546" s="79"/>
      <c r="G546" s="112"/>
      <c r="H546" s="70" cm="1">
        <f t="array" ref="H546">SUM(--(_xlfn.BYCOL('Therapy data entry'!I546:CV548, _xlfn.LAMBDA(_xlpm.col, MAX(_xlpm.col) &gt; 0))))</f>
        <v>0</v>
      </c>
      <c r="I546" s="70">
        <f>SUM('Therapy data entry'!I546:CV548)</f>
        <v>0</v>
      </c>
      <c r="J546" s="65"/>
      <c r="K546" s="65"/>
      <c r="L546" s="67"/>
      <c r="M546" s="66"/>
      <c r="N546" s="58"/>
      <c r="O546" s="70"/>
      <c r="P546" s="67"/>
      <c r="Q546" s="107" t="str">
        <f>IF(N546&lt;H546,"Too many therapy days entered",
IF(IFERROR(MAX(_xlfn._xlws.FILTER('Therapy data entry'!$I$6:$CV$6,_xlfn.BYCOL('Therapy data entry'!I546:CV548,_xlfn.LAMBDA(_xlpm.col,MAX(_xlpm.col)&gt;0)))),0)&gt;F546,
"Therapy entered after discharge date",
IF(IFERROR(MIN(_xlfn._xlws.FILTER('Therapy data entry'!$I$6:$CV$6,_xlfn.BYCOL('Therapy data entry'!I546:CV548,_xlfn.LAMBDA(_xlpm.col,MAX(_xlpm.col)&gt;0)))),"")&lt; VALUE(M546),
"Therapy cannot be entered before admission date",
""
)
))</f>
        <v/>
      </c>
      <c r="R546" s="59"/>
      <c r="S546" s="60"/>
      <c r="T546" s="109" t="str">
        <f>IF(OR(H546=0,F546=""),"", IFERROR(MATCH(9.99999999999999E+307, 'Therapy data entry'!I546:CV548, 1) - 1, ""))</f>
        <v/>
      </c>
      <c r="U546" s="59"/>
      <c r="V546" s="59"/>
      <c r="W546" s="68"/>
    </row>
    <row r="547" spans="1:23" ht="17.25" thickBot="1" x14ac:dyDescent="0.35">
      <c r="A547" s="226" t="str">
        <f>IF(AND('Therapy data entry'!A547="",'Therapy data entry'!D547=""),"",IF(AND(NOT('Therapy data entry'!D547=""),'Therapy data entry'!A547=""),"SSNAP ID not entered",'Therapy data entry'!A547))</f>
        <v/>
      </c>
      <c r="B547" s="98" t="s">
        <v>17</v>
      </c>
      <c r="C547" s="229" t="str">
        <f>IF('Therapy data entry'!D547="","",'Therapy data entry'!D547)</f>
        <v/>
      </c>
      <c r="D547" s="99" t="s">
        <v>51</v>
      </c>
      <c r="E547" s="100" t="str">
        <f>IF('Therapy data entry'!G547="","",'Therapy data entry'!G547)</f>
        <v>No</v>
      </c>
      <c r="F547" s="101" t="str">
        <f>IF((E547="Yes"),'Therapy data entry'!E547,"")</f>
        <v/>
      </c>
      <c r="G547" s="102" t="str">
        <f t="shared" ref="G547" si="1331">IF(V547="","Yes","No")</f>
        <v>Yes</v>
      </c>
      <c r="H547" s="32" cm="1">
        <f t="array" ref="H547">SUM(--(_xlfn.BYCOL('Therapy data entry'!I547:CV549, _xlfn.LAMBDA(_xlpm.col, MAX(_xlpm.col) &gt; 0))))</f>
        <v>0</v>
      </c>
      <c r="I547" s="32">
        <f>SUM('Therapy data entry'!I547:CV549)</f>
        <v>0</v>
      </c>
      <c r="J547" s="99">
        <f>SUM('Therapy data entry'!I548:XFD548)</f>
        <v>0</v>
      </c>
      <c r="K547" s="99">
        <f>SUM('Therapy data entry'!I549:XFD549)</f>
        <v>0</v>
      </c>
      <c r="L547" s="103" t="e">
        <f t="shared" ref="L547" si="1332">IF(AND((E547="Yes"),NOT(F547=""),G547="Yes",Q547="", R547=""),"Yes",IF(AND((E547="No"),F547="",Q547="", R547=""),"Yes","No because "))</f>
        <v>#VALUE!</v>
      </c>
      <c r="M547" s="104" t="e">
        <f t="shared" ref="M547" si="1333">DAY(C547)&amp;"/"&amp;MONTH(C547)&amp;"/"&amp;YEAR(C547)</f>
        <v>#VALUE!</v>
      </c>
      <c r="N547" s="105" t="str">
        <f t="shared" ref="N547" si="1334">IF(F547="","",F547-M547+1)</f>
        <v/>
      </c>
      <c r="O547" s="99" t="e">
        <f t="shared" ref="O547" si="1335">IF(NOT(R547=""),R547,IF(NOT(Q547=""),Q547,IF(NOT(G547="Yes"),"Days therapy received outside therapy timeframe",IF(NOT(OR(E547="Yes",E547="No")),"Data not entered yet",""))))</f>
        <v>#VALUE!</v>
      </c>
      <c r="P547" s="106"/>
      <c r="Q547" s="107" t="e">
        <f>IF(N547&lt;H547,"Too many therapy days entered",
IF(IFERROR(MAX(_xlfn._xlws.FILTER('Therapy data entry'!$I$6:$CV$6,_xlfn.BYCOL('Therapy data entry'!I547:CV549,_xlfn.LAMBDA(_xlpm.col,MAX(_xlpm.col)&gt;0)))),0)&gt;F547,
"Therapy entered after discharge date",
IF(IFERROR(MIN(_xlfn._xlws.FILTER('Therapy data entry'!$I$6:$CV$6,_xlfn.BYCOL('Therapy data entry'!I547:CV549,_xlfn.LAMBDA(_xlpm.col,MAX(_xlpm.col)&gt;0)))),"")&lt; VALUE(M547),
"Therapy cannot be entered before admission date",
""
)
))</f>
        <v>#VALUE!</v>
      </c>
      <c r="R547" s="107" t="str">
        <f t="shared" ref="R547" si="1336">IF(AND((OR(E547="",E547="No")),F547="",H547=0,I547=0),"", IF(AND(E547="Yes",NOT(F547="")),"","Eligibility for therapy and therapy days/end date not consistent"))</f>
        <v/>
      </c>
      <c r="S547" s="108">
        <f>'Therapy data entry'!$I$6</f>
        <v>45566</v>
      </c>
      <c r="T547" s="109" t="str">
        <f>IF(OR(H547=0,F547=""),"", IFERROR(MATCH(9.99999999999999E+307, 'Therapy data entry'!I547:CV549, 1) - 1, ""))</f>
        <v/>
      </c>
      <c r="U547" s="110" t="str">
        <f t="shared" ref="U547" si="1337">IF(T547="","",S547+T547)</f>
        <v/>
      </c>
      <c r="V547" s="107" t="str">
        <f t="shared" ref="V547" si="1338">IF(U547="","",IF(U547&gt;F547,"Date therapy given outside therapy timeframe",""))</f>
        <v/>
      </c>
      <c r="W547" s="111" t="str">
        <f>IF('Therapy data entry'!AK547="","",'Therapy data entry'!AK547)</f>
        <v/>
      </c>
    </row>
    <row r="548" spans="1:23" ht="17.25" hidden="1" thickBot="1" x14ac:dyDescent="0.35">
      <c r="A548" s="227"/>
      <c r="B548" s="31"/>
      <c r="C548" s="230"/>
      <c r="D548" s="32"/>
      <c r="E548" s="71"/>
      <c r="F548" s="45"/>
      <c r="G548" s="74"/>
      <c r="H548" s="32" cm="1">
        <f t="array" ref="H548">SUM(--(_xlfn.BYCOL('Therapy data entry'!I548:CV550, _xlfn.LAMBDA(_xlpm.col, MAX(_xlpm.col) &gt; 0))))</f>
        <v>0</v>
      </c>
      <c r="I548" s="32">
        <f>SUM('Therapy data entry'!I548:CV550)</f>
        <v>0</v>
      </c>
      <c r="J548" s="32"/>
      <c r="K548" s="32"/>
      <c r="L548" s="47"/>
      <c r="M548" s="33"/>
      <c r="N548" s="34"/>
      <c r="O548" s="32"/>
      <c r="P548" s="35"/>
      <c r="Q548" s="107" t="str">
        <f>IF(N548&lt;H548,"Too many therapy days entered",
IF(IFERROR(MAX(_xlfn._xlws.FILTER('Therapy data entry'!$I$6:$CV$6,_xlfn.BYCOL('Therapy data entry'!I548:CV550,_xlfn.LAMBDA(_xlpm.col,MAX(_xlpm.col)&gt;0)))),0)&gt;F548,
"Therapy entered after discharge date",
IF(IFERROR(MIN(_xlfn._xlws.FILTER('Therapy data entry'!$I$6:$CV$6,_xlfn.BYCOL('Therapy data entry'!I548:CV550,_xlfn.LAMBDA(_xlpm.col,MAX(_xlpm.col)&gt;0)))),"")&lt; VALUE(M548),
"Therapy cannot be entered before admission date",
""
)
))</f>
        <v/>
      </c>
      <c r="R548" s="36"/>
      <c r="S548" s="46"/>
      <c r="T548" s="109" t="str">
        <f>IF(OR(H548=0,F548=""),"", IFERROR(MATCH(9.99999999999999E+307, 'Therapy data entry'!I548:CV550, 1) - 1, ""))</f>
        <v/>
      </c>
      <c r="U548" s="37"/>
      <c r="V548" s="36"/>
      <c r="W548" s="55"/>
    </row>
    <row r="549" spans="1:23" ht="17.25" hidden="1" thickBot="1" x14ac:dyDescent="0.35">
      <c r="A549" s="227"/>
      <c r="B549" s="31"/>
      <c r="C549" s="230"/>
      <c r="D549" s="32"/>
      <c r="E549" s="71"/>
      <c r="F549" s="45"/>
      <c r="G549" s="74"/>
      <c r="H549" s="32" cm="1">
        <f t="array" ref="H549">SUM(--(_xlfn.BYCOL('Therapy data entry'!I549:CV551, _xlfn.LAMBDA(_xlpm.col, MAX(_xlpm.col) &gt; 0))))</f>
        <v>0</v>
      </c>
      <c r="I549" s="32">
        <f>SUM('Therapy data entry'!I549:CV551)</f>
        <v>0</v>
      </c>
      <c r="J549" s="32"/>
      <c r="K549" s="32"/>
      <c r="L549" s="47"/>
      <c r="M549" s="33"/>
      <c r="N549" s="34"/>
      <c r="O549" s="32"/>
      <c r="P549" s="35"/>
      <c r="Q549" s="107" t="str">
        <f>IF(N549&lt;H549,"Too many therapy days entered",
IF(IFERROR(MAX(_xlfn._xlws.FILTER('Therapy data entry'!$I$6:$CV$6,_xlfn.BYCOL('Therapy data entry'!I549:CV551,_xlfn.LAMBDA(_xlpm.col,MAX(_xlpm.col)&gt;0)))),0)&gt;F549,
"Therapy entered after discharge date",
IF(IFERROR(MIN(_xlfn._xlws.FILTER('Therapy data entry'!$I$6:$CV$6,_xlfn.BYCOL('Therapy data entry'!I549:CV551,_xlfn.LAMBDA(_xlpm.col,MAX(_xlpm.col)&gt;0)))),"")&lt; VALUE(M549),
"Therapy cannot be entered before admission date",
""
)
))</f>
        <v/>
      </c>
      <c r="R549" s="36"/>
      <c r="S549" s="46"/>
      <c r="T549" s="109" t="str">
        <f>IF(OR(H549=0,F549=""),"", IFERROR(MATCH(9.99999999999999E+307, 'Therapy data entry'!I549:CV551, 1) - 1, ""))</f>
        <v/>
      </c>
      <c r="U549" s="37"/>
      <c r="V549" s="36"/>
      <c r="W549" s="55"/>
    </row>
    <row r="550" spans="1:23" ht="17.25" thickBot="1" x14ac:dyDescent="0.35">
      <c r="A550" s="227"/>
      <c r="B550" s="54" t="str">
        <f>IF('Therapy data entry'!B548="","",'Therapy data entry'!B548)</f>
        <v/>
      </c>
      <c r="C550" s="230"/>
      <c r="D550" s="49" t="s">
        <v>52</v>
      </c>
      <c r="E550" s="72" t="str">
        <f>IF('Therapy data entry'!G550="","",'Therapy data entry'!G550)</f>
        <v>No</v>
      </c>
      <c r="F550" s="77" t="str">
        <f>IF((E550="Yes"),'Therapy data entry'!E547,"")</f>
        <v/>
      </c>
      <c r="G550" s="75" t="str">
        <f t="shared" ref="G550" si="1339">IF(V550="","Yes","No")</f>
        <v>Yes</v>
      </c>
      <c r="H550" s="49" cm="1">
        <f t="array" ref="H550">SUM(--(_xlfn.BYCOL('Therapy data entry'!I550:CV552, _xlfn.LAMBDA(_xlpm.col, MAX(_xlpm.col) &gt; 0))))</f>
        <v>0</v>
      </c>
      <c r="I550" s="49">
        <f>SUM('Therapy data entry'!I550:CV552)</f>
        <v>0</v>
      </c>
      <c r="J550" s="49">
        <f>SUM('Therapy data entry'!I551:XFD551)</f>
        <v>0</v>
      </c>
      <c r="K550" s="49">
        <f>SUM('Therapy data entry'!I552:XFD552)</f>
        <v>0</v>
      </c>
      <c r="L550" s="51" t="e">
        <f t="shared" ref="L550" si="1340">IF(AND((E550="Yes"),NOT(F550=""),G550="Yes",Q550="", R550=""),"Yes",IF(AND((E550="No"),F550="",Q550="", R550=""),"Yes","No because "))</f>
        <v>#VALUE!</v>
      </c>
      <c r="M550" s="33" t="e">
        <f t="shared" ref="M550" si="1341">DAY(C547)&amp;"/"&amp;MONTH(C547)&amp;"/"&amp;YEAR(C547)</f>
        <v>#VALUE!</v>
      </c>
      <c r="N550" s="34" t="str">
        <f t="shared" ref="N550" si="1342">IF(F550="","",F550-M550+1)</f>
        <v/>
      </c>
      <c r="O550" s="49" t="e">
        <f t="shared" ref="O550" si="1343">IF(NOT(R550=""),R550,IF(NOT(Q550=""),Q550,IF(NOT(G550="Yes"),"Days therapy received outside therapy timeframe",IF(NOT(OR(E550="Yes",E550="No")),"Data not entered yet",""))))</f>
        <v>#VALUE!</v>
      </c>
      <c r="P550" s="52"/>
      <c r="Q550" s="107" t="e">
        <f>IF(N550&lt;H550,"Too many therapy days entered",
IF(IFERROR(MAX(_xlfn._xlws.FILTER('Therapy data entry'!$I$6:$CV$6,_xlfn.BYCOL('Therapy data entry'!I550:CV552,_xlfn.LAMBDA(_xlpm.col,MAX(_xlpm.col)&gt;0)))),0)&gt;F550,
"Therapy entered after discharge date",
IF(IFERROR(MIN(_xlfn._xlws.FILTER('Therapy data entry'!$I$6:$CV$6,_xlfn.BYCOL('Therapy data entry'!I550:CV552,_xlfn.LAMBDA(_xlpm.col,MAX(_xlpm.col)&gt;0)))),"")&lt; VALUE(M550),
"Therapy cannot be entered before admission date",
""
)
))</f>
        <v>#VALUE!</v>
      </c>
      <c r="R550" s="53" t="str">
        <f t="shared" ref="R550" si="1344">IF(AND((OR(E550="",E550="No")),F550="",H550=0,I550=0),"", IF(AND(E550="Yes",NOT(F550="")),"","Eligibility for therapy and therapy days/end date not consistent"))</f>
        <v/>
      </c>
      <c r="S550" s="46">
        <f>'Therapy data entry'!$I$6</f>
        <v>45566</v>
      </c>
      <c r="T550" s="109" t="str">
        <f>IF(OR(H550=0,F550=""),"", IFERROR(MATCH(9.99999999999999E+307, 'Therapy data entry'!I550:CV552, 1) - 1, ""))</f>
        <v/>
      </c>
      <c r="U550" s="37" t="str">
        <f t="shared" ref="U550" si="1345">IF(T550="","",S550+T550)</f>
        <v/>
      </c>
      <c r="V550" s="36" t="str">
        <f t="shared" ref="V550" si="1346">IF(U550="","",IF(U550&gt;F550,"Date therapy given outside therapy timeframe",""))</f>
        <v/>
      </c>
      <c r="W550" s="56" t="str">
        <f>IF('Therapy data entry'!AK550="","",'Therapy data entry'!AK550)</f>
        <v/>
      </c>
    </row>
    <row r="551" spans="1:23" ht="17.25" hidden="1" thickBot="1" x14ac:dyDescent="0.35">
      <c r="A551" s="227"/>
      <c r="B551" s="44"/>
      <c r="C551" s="230"/>
      <c r="D551" s="49"/>
      <c r="E551" s="72"/>
      <c r="F551" s="77"/>
      <c r="G551" s="75"/>
      <c r="H551" s="49" cm="1">
        <f t="array" ref="H551">SUM(--(_xlfn.BYCOL('Therapy data entry'!I551:CV553, _xlfn.LAMBDA(_xlpm.col, MAX(_xlpm.col) &gt; 0))))</f>
        <v>0</v>
      </c>
      <c r="I551" s="49">
        <f>SUM('Therapy data entry'!I551:CV553)</f>
        <v>0</v>
      </c>
      <c r="J551" s="49"/>
      <c r="K551" s="49"/>
      <c r="L551" s="51"/>
      <c r="M551" s="50"/>
      <c r="N551" s="34"/>
      <c r="O551" s="49"/>
      <c r="P551" s="52"/>
      <c r="Q551" s="107" t="str">
        <f>IF(N551&lt;H551,"Too many therapy days entered",
IF(IFERROR(MAX(_xlfn._xlws.FILTER('Therapy data entry'!$I$6:$CV$6,_xlfn.BYCOL('Therapy data entry'!I551:CV553,_xlfn.LAMBDA(_xlpm.col,MAX(_xlpm.col)&gt;0)))),0)&gt;F551,
"Therapy entered after discharge date",
IF(IFERROR(MIN(_xlfn._xlws.FILTER('Therapy data entry'!$I$6:$CV$6,_xlfn.BYCOL('Therapy data entry'!I551:CV553,_xlfn.LAMBDA(_xlpm.col,MAX(_xlpm.col)&gt;0)))),"")&lt; VALUE(M551),
"Therapy cannot be entered before admission date",
""
)
))</f>
        <v/>
      </c>
      <c r="R551" s="36"/>
      <c r="S551" s="46"/>
      <c r="T551" s="109" t="str">
        <f>IF(OR(H551=0,F551=""),"", IFERROR(MATCH(9.99999999999999E+307, 'Therapy data entry'!I551:CV553, 1) - 1, ""))</f>
        <v/>
      </c>
      <c r="U551" s="37"/>
      <c r="V551" s="36"/>
      <c r="W551" s="56"/>
    </row>
    <row r="552" spans="1:23" ht="17.25" hidden="1" thickBot="1" x14ac:dyDescent="0.35">
      <c r="A552" s="227"/>
      <c r="B552" s="44"/>
      <c r="C552" s="230"/>
      <c r="D552" s="49"/>
      <c r="E552" s="72"/>
      <c r="F552" s="77"/>
      <c r="G552" s="75"/>
      <c r="H552" s="49" cm="1">
        <f t="array" ref="H552">SUM(--(_xlfn.BYCOL('Therapy data entry'!I552:CV554, _xlfn.LAMBDA(_xlpm.col, MAX(_xlpm.col) &gt; 0))))</f>
        <v>0</v>
      </c>
      <c r="I552" s="49">
        <f>SUM('Therapy data entry'!I552:CV554)</f>
        <v>0</v>
      </c>
      <c r="J552" s="49"/>
      <c r="K552" s="49"/>
      <c r="L552" s="51"/>
      <c r="M552" s="50"/>
      <c r="N552" s="34"/>
      <c r="O552" s="49"/>
      <c r="P552" s="52"/>
      <c r="Q552" s="107" t="str">
        <f>IF(N552&lt;H552,"Too many therapy days entered",
IF(IFERROR(MAX(_xlfn._xlws.FILTER('Therapy data entry'!$I$6:$CV$6,_xlfn.BYCOL('Therapy data entry'!I552:CV554,_xlfn.LAMBDA(_xlpm.col,MAX(_xlpm.col)&gt;0)))),0)&gt;F552,
"Therapy entered after discharge date",
IF(IFERROR(MIN(_xlfn._xlws.FILTER('Therapy data entry'!$I$6:$CV$6,_xlfn.BYCOL('Therapy data entry'!I552:CV554,_xlfn.LAMBDA(_xlpm.col,MAX(_xlpm.col)&gt;0)))),"")&lt; VALUE(M552),
"Therapy cannot be entered before admission date",
""
)
))</f>
        <v/>
      </c>
      <c r="R552" s="36"/>
      <c r="S552" s="46"/>
      <c r="T552" s="109" t="str">
        <f>IF(OR(H552=0,F552=""),"", IFERROR(MATCH(9.99999999999999E+307, 'Therapy data entry'!I552:CV554, 1) - 1, ""))</f>
        <v/>
      </c>
      <c r="U552" s="37"/>
      <c r="V552" s="36"/>
      <c r="W552" s="56"/>
    </row>
    <row r="553" spans="1:23" ht="17.25" thickBot="1" x14ac:dyDescent="0.35">
      <c r="A553" s="227"/>
      <c r="B553" s="31" t="s">
        <v>21</v>
      </c>
      <c r="C553" s="230"/>
      <c r="D553" s="38" t="s">
        <v>53</v>
      </c>
      <c r="E553" s="73" t="str">
        <f>IF('Therapy data entry'!G553="","",'Therapy data entry'!G553)</f>
        <v>No</v>
      </c>
      <c r="F553" s="78" t="str">
        <f>IF((E553="Yes"),'Therapy data entry'!E547,"")</f>
        <v/>
      </c>
      <c r="G553" s="76" t="str">
        <f t="shared" ref="G553" si="1347">IF(V553="","Yes","No")</f>
        <v>Yes</v>
      </c>
      <c r="H553" s="38" cm="1">
        <f t="array" ref="H553">SUM(--(_xlfn.BYCOL('Therapy data entry'!I553:CV555, _xlfn.LAMBDA(_xlpm.col, MAX(_xlpm.col) &gt; 0))))</f>
        <v>0</v>
      </c>
      <c r="I553" s="38">
        <f>SUM('Therapy data entry'!I553:CV555)</f>
        <v>0</v>
      </c>
      <c r="J553" s="38">
        <f>SUM('Therapy data entry'!I554:XFD554)</f>
        <v>0</v>
      </c>
      <c r="K553" s="38">
        <f>SUM('Therapy data entry'!I555:XFD555)</f>
        <v>0</v>
      </c>
      <c r="L553" s="69" t="e">
        <f t="shared" ref="L553" si="1348">IF(AND((E553="Yes"),NOT(F553=""),G553="Yes",Q553="", R553=""),"Yes",IF(AND((E553="No"),F553="",Q553="", R553=""),"Yes","No because "))</f>
        <v>#VALUE!</v>
      </c>
      <c r="M553" s="33" t="e">
        <f t="shared" ref="M553" si="1349">DAY(C547)&amp;"/"&amp;MONTH(C547)&amp;"/"&amp;YEAR(C547)</f>
        <v>#VALUE!</v>
      </c>
      <c r="N553" s="34" t="str">
        <f t="shared" ref="N553" si="1350">IF(F553="","",F553-M553+1)</f>
        <v/>
      </c>
      <c r="O553" s="38" t="e">
        <f t="shared" ref="O553" si="1351">IF(NOT(R553=""),R553,IF(NOT(Q553=""),Q553,IF(NOT(G553="Yes"),"Days therapy received outside therapy timeframe",IF(NOT(OR(E553="Yes",E553="No")),"Data not entered yet",""))))</f>
        <v>#VALUE!</v>
      </c>
      <c r="P553" s="39"/>
      <c r="Q553" s="107" t="e">
        <f>IF(N553&lt;H553,"Too many therapy days entered",
IF(IFERROR(MAX(_xlfn._xlws.FILTER('Therapy data entry'!$I$6:$CV$6,_xlfn.BYCOL('Therapy data entry'!I553:CV555,_xlfn.LAMBDA(_xlpm.col,MAX(_xlpm.col)&gt;0)))),0)&gt;F553,
"Therapy entered after discharge date",
IF(IFERROR(MIN(_xlfn._xlws.FILTER('Therapy data entry'!$I$6:$CV$6,_xlfn.BYCOL('Therapy data entry'!I553:CV555,_xlfn.LAMBDA(_xlpm.col,MAX(_xlpm.col)&gt;0)))),"")&lt; VALUE(M553),
"Therapy cannot be entered before admission date",
""
)
))</f>
        <v>#VALUE!</v>
      </c>
      <c r="R553" s="36" t="str">
        <f t="shared" ref="R553" si="1352">IF(AND((OR(E553="",E553="No")),F553="",H553=0,I553=0),"", IF(AND(E553="Yes",NOT(F553="")),"","Eligibility for therapy and therapy days/end date not consistent"))</f>
        <v/>
      </c>
      <c r="S553" s="46">
        <f>'Therapy data entry'!$I$6</f>
        <v>45566</v>
      </c>
      <c r="T553" s="109" t="str">
        <f>IF(OR(H553=0,F553=""),"", IFERROR(MATCH(9.99999999999999E+307, 'Therapy data entry'!I553:CV555, 1) - 1, ""))</f>
        <v/>
      </c>
      <c r="U553" s="37" t="str">
        <f t="shared" ref="U553" si="1353">IF(T553="","",S553+T553)</f>
        <v/>
      </c>
      <c r="V553" s="36" t="str">
        <f t="shared" ref="V553" si="1354">IF(U553="","",IF(U553&gt;F553,"Date therapy given outside therapy timeframe",""))</f>
        <v/>
      </c>
      <c r="W553" s="57" t="str">
        <f>IF('Therapy data entry'!AK553="","",'Therapy data entry'!AK553)</f>
        <v/>
      </c>
    </row>
    <row r="554" spans="1:23" ht="17.25" hidden="1" thickBot="1" x14ac:dyDescent="0.35">
      <c r="A554" s="227"/>
      <c r="B554" s="31"/>
      <c r="C554" s="230"/>
      <c r="D554" s="38"/>
      <c r="E554" s="73"/>
      <c r="F554" s="78"/>
      <c r="G554" s="76"/>
      <c r="H554" s="38" cm="1">
        <f t="array" ref="H554">SUM(--(_xlfn.BYCOL('Therapy data entry'!I554:CV556, _xlfn.LAMBDA(_xlpm.col, MAX(_xlpm.col) &gt; 0))))</f>
        <v>0</v>
      </c>
      <c r="I554" s="38">
        <f>SUM('Therapy data entry'!I554:CV556)</f>
        <v>0</v>
      </c>
      <c r="J554" s="38"/>
      <c r="K554" s="38"/>
      <c r="L554" s="69"/>
      <c r="M554" s="33"/>
      <c r="N554" s="34"/>
      <c r="O554" s="38"/>
      <c r="P554" s="39"/>
      <c r="Q554" s="107" t="str">
        <f>IF(N554&lt;H554,"Too many therapy days entered",
IF(IFERROR(MAX(_xlfn._xlws.FILTER('Therapy data entry'!$I$6:$CV$6,_xlfn.BYCOL('Therapy data entry'!I554:CV556,_xlfn.LAMBDA(_xlpm.col,MAX(_xlpm.col)&gt;0)))),0)&gt;F554,
"Therapy entered after discharge date",
IF(IFERROR(MIN(_xlfn._xlws.FILTER('Therapy data entry'!$I$6:$CV$6,_xlfn.BYCOL('Therapy data entry'!I554:CV556,_xlfn.LAMBDA(_xlpm.col,MAX(_xlpm.col)&gt;0)))),"")&lt; VALUE(M554),
"Therapy cannot be entered before admission date",
""
)
))</f>
        <v/>
      </c>
      <c r="R554" s="36"/>
      <c r="S554" s="46"/>
      <c r="T554" s="109" t="str">
        <f>IF(OR(H554=0,F554=""),"", IFERROR(MATCH(9.99999999999999E+307, 'Therapy data entry'!I554:CV556, 1) - 1, ""))</f>
        <v/>
      </c>
      <c r="U554" s="37"/>
      <c r="V554" s="36"/>
      <c r="W554" s="57"/>
    </row>
    <row r="555" spans="1:23" ht="17.25" hidden="1" thickBot="1" x14ac:dyDescent="0.35">
      <c r="A555" s="227"/>
      <c r="B555" s="31"/>
      <c r="C555" s="230"/>
      <c r="D555" s="38"/>
      <c r="E555" s="73"/>
      <c r="F555" s="78"/>
      <c r="G555" s="76"/>
      <c r="H555" s="38" cm="1">
        <f t="array" ref="H555">SUM(--(_xlfn.BYCOL('Therapy data entry'!I555:CV557, _xlfn.LAMBDA(_xlpm.col, MAX(_xlpm.col) &gt; 0))))</f>
        <v>0</v>
      </c>
      <c r="I555" s="38">
        <f>SUM('Therapy data entry'!I555:CV557)</f>
        <v>0</v>
      </c>
      <c r="J555" s="38"/>
      <c r="K555" s="38"/>
      <c r="L555" s="69"/>
      <c r="M555" s="33"/>
      <c r="N555" s="34"/>
      <c r="O555" s="38"/>
      <c r="P555" s="39"/>
      <c r="Q555" s="107" t="str">
        <f>IF(N555&lt;H555,"Too many therapy days entered",
IF(IFERROR(MAX(_xlfn._xlws.FILTER('Therapy data entry'!$I$6:$CV$6,_xlfn.BYCOL('Therapy data entry'!I555:CV557,_xlfn.LAMBDA(_xlpm.col,MAX(_xlpm.col)&gt;0)))),0)&gt;F555,
"Therapy entered after discharge date",
IF(IFERROR(MIN(_xlfn._xlws.FILTER('Therapy data entry'!$I$6:$CV$6,_xlfn.BYCOL('Therapy data entry'!I555:CV557,_xlfn.LAMBDA(_xlpm.col,MAX(_xlpm.col)&gt;0)))),"")&lt; VALUE(M555),
"Therapy cannot be entered before admission date",
""
)
))</f>
        <v/>
      </c>
      <c r="R555" s="36"/>
      <c r="S555" s="46"/>
      <c r="T555" s="109" t="str">
        <f>IF(OR(H555=0,F555=""),"", IFERROR(MATCH(9.99999999999999E+307, 'Therapy data entry'!I555:CV557, 1) - 1, ""))</f>
        <v/>
      </c>
      <c r="U555" s="37"/>
      <c r="V555" s="36"/>
      <c r="W555" s="57"/>
    </row>
    <row r="556" spans="1:23" ht="17.25" thickBot="1" x14ac:dyDescent="0.35">
      <c r="A556" s="227"/>
      <c r="B556" s="135" t="str">
        <f>IF('Therapy data entry'!B550="","",'Therapy data entry'!B550)</f>
        <v/>
      </c>
      <c r="C556" s="230"/>
      <c r="D556" s="152" t="s">
        <v>54</v>
      </c>
      <c r="E556" s="152" t="str">
        <f>IF('Therapy data entry'!G556="","",'Therapy data entry'!G556)</f>
        <v>No</v>
      </c>
      <c r="F556" s="153" t="str">
        <f>IF((E556="Yes"),'Therapy data entry'!E547,"")</f>
        <v/>
      </c>
      <c r="G556" s="154" t="str">
        <f t="shared" ref="G556" si="1355">IF(V556="","Yes","No")</f>
        <v>Yes</v>
      </c>
      <c r="H556" s="70" cm="1">
        <f t="array" ref="H556">SUM(--(_xlfn.BYCOL('Therapy data entry'!I556:CV558, _xlfn.LAMBDA(_xlpm.col, MAX(_xlpm.col) &gt; 0))))</f>
        <v>0</v>
      </c>
      <c r="I556" s="70">
        <f>SUM('Therapy data entry'!I556:CV558)</f>
        <v>0</v>
      </c>
      <c r="J556" s="152">
        <f>SUM('Therapy data entry'!I557:XFD557)</f>
        <v>0</v>
      </c>
      <c r="K556" s="152">
        <f>SUM('Therapy data entry'!I558:XFD558)</f>
        <v>0</v>
      </c>
      <c r="L556" s="155" t="e">
        <f t="shared" ref="L556" si="1356">IF(AND((E556="Yes"),NOT(F556=""),G556="Yes",Q556="", R556=""),"Yes",IF(AND((E556="No"),F556="",Q556="", R556=""),"Yes","No because "))</f>
        <v>#VALUE!</v>
      </c>
      <c r="M556" s="156" t="e">
        <f t="shared" ref="M556" si="1357">DAY(C547)&amp;"/"&amp;MONTH(C547)&amp;"/"&amp;YEAR(C547)</f>
        <v>#VALUE!</v>
      </c>
      <c r="N556" s="157" t="str">
        <f t="shared" ref="N556" si="1358">IF(F556="","",F556-M556+1)</f>
        <v/>
      </c>
      <c r="O556" s="158" t="e">
        <f t="shared" ref="O556" si="1359">IF(NOT(R556=""),R556,IF(NOT(Q556=""),Q556,IF(NOT(G556="Yes"),"Days therapy received outside therapy timeframe",IF(NOT(OR(E556="Yes",E556="No")),"Data not entered yet",""))))</f>
        <v>#VALUE!</v>
      </c>
      <c r="P556" s="164"/>
      <c r="Q556" s="107" t="e">
        <f>IF(N556&lt;H556,"Too many therapy days entered",
IF(IFERROR(MAX(_xlfn._xlws.FILTER('Therapy data entry'!$I$6:$CV$6,_xlfn.BYCOL('Therapy data entry'!I556:CV558,_xlfn.LAMBDA(_xlpm.col,MAX(_xlpm.col)&gt;0)))),0)&gt;F556,
"Therapy entered after discharge date",
IF(IFERROR(MIN(_xlfn._xlws.FILTER('Therapy data entry'!$I$6:$CV$6,_xlfn.BYCOL('Therapy data entry'!I556:CV558,_xlfn.LAMBDA(_xlpm.col,MAX(_xlpm.col)&gt;0)))),"")&lt; VALUE(M556),
"Therapy cannot be entered before admission date",
""
)
))</f>
        <v>#VALUE!</v>
      </c>
      <c r="R556" s="159" t="str">
        <f t="shared" ref="R556" si="1360">IF(AND((OR(E556="",E556="No")),F556="",H556=0,I556=0),"", IF(AND(E556="Yes",NOT(F556="")),"","Eligibility for therapy and therapy days/end date not consistent"))</f>
        <v/>
      </c>
      <c r="S556" s="160">
        <f>'Therapy data entry'!$I$6</f>
        <v>45566</v>
      </c>
      <c r="T556" s="109" t="str">
        <f>IF(OR(H556=0,F556=""),"", IFERROR(MATCH(9.99999999999999E+307, 'Therapy data entry'!I556:CV558, 1) - 1, ""))</f>
        <v/>
      </c>
      <c r="U556" s="159" t="str">
        <f t="shared" ref="U556" si="1361">IF(T556="","",S556+T556)</f>
        <v/>
      </c>
      <c r="V556" s="159" t="str">
        <f t="shared" ref="V556" si="1362">IF(U556="","",IF(U556&gt;F556,"Date therapy given outside therapy timeframe",""))</f>
        <v/>
      </c>
      <c r="W556" s="161"/>
    </row>
    <row r="557" spans="1:23" ht="17.25" hidden="1" thickBot="1" x14ac:dyDescent="0.35">
      <c r="A557" s="227"/>
      <c r="B557" s="151"/>
      <c r="C557" s="230"/>
      <c r="D557" s="145"/>
      <c r="E557" s="145"/>
      <c r="F557" s="146"/>
      <c r="G557" s="147"/>
      <c r="H557" s="181" cm="1">
        <f t="array" ref="H557">SUM(--(_xlfn.BYCOL('Therapy data entry'!I557:CV559, _xlfn.LAMBDA(_xlpm.col, MAX(_xlpm.col) &gt; 0))))</f>
        <v>0</v>
      </c>
      <c r="I557" s="181">
        <f>SUM('Therapy data entry'!I557:CV559)</f>
        <v>0</v>
      </c>
      <c r="J557" s="145"/>
      <c r="K557" s="145"/>
      <c r="L557" s="148"/>
      <c r="M557" s="149"/>
      <c r="N557" s="34"/>
      <c r="O557" s="150"/>
      <c r="P557" s="148"/>
      <c r="Q557" s="107" t="str">
        <f>IF(N557&lt;H557,"Too many therapy days entered",
IF(IFERROR(MAX(_xlfn._xlws.FILTER('Therapy data entry'!$I$6:$CV$6,_xlfn.BYCOL('Therapy data entry'!I557:CV559,_xlfn.LAMBDA(_xlpm.col,MAX(_xlpm.col)&gt;0)))),0)&gt;F557,
"Therapy entered after discharge date",
IF(IFERROR(MIN(_xlfn._xlws.FILTER('Therapy data entry'!$I$6:$CV$6,_xlfn.BYCOL('Therapy data entry'!I557:CV559,_xlfn.LAMBDA(_xlpm.col,MAX(_xlpm.col)&gt;0)))),"")&lt; VALUE(M557),
"Therapy cannot be entered before admission date",
""
)
))</f>
        <v/>
      </c>
      <c r="R557" s="53"/>
      <c r="S557" s="46"/>
      <c r="T557" s="109" t="str">
        <f>IF(OR(H557=0,F557=""),"", IFERROR(MATCH(9.99999999999999E+307, 'Therapy data entry'!I557:CV559, 1) - 1, ""))</f>
        <v/>
      </c>
      <c r="U557" s="53"/>
      <c r="V557" s="53"/>
      <c r="W557" s="163"/>
    </row>
    <row r="558" spans="1:23" ht="17.25" hidden="1" thickBot="1" x14ac:dyDescent="0.35">
      <c r="A558" s="228"/>
      <c r="B558" s="162"/>
      <c r="C558" s="231"/>
      <c r="D558" s="65"/>
      <c r="E558" s="65"/>
      <c r="F558" s="79"/>
      <c r="G558" s="112"/>
      <c r="H558" s="70" cm="1">
        <f t="array" ref="H558">SUM(--(_xlfn.BYCOL('Therapy data entry'!I558:CV560, _xlfn.LAMBDA(_xlpm.col, MAX(_xlpm.col) &gt; 0))))</f>
        <v>0</v>
      </c>
      <c r="I558" s="70">
        <f>SUM('Therapy data entry'!I558:CV560)</f>
        <v>0</v>
      </c>
      <c r="J558" s="65"/>
      <c r="K558" s="65"/>
      <c r="L558" s="67"/>
      <c r="M558" s="66"/>
      <c r="N558" s="58"/>
      <c r="O558" s="70"/>
      <c r="P558" s="67"/>
      <c r="Q558" s="107" t="str">
        <f>IF(N558&lt;H558,"Too many therapy days entered",
IF(IFERROR(MAX(_xlfn._xlws.FILTER('Therapy data entry'!$I$6:$CV$6,_xlfn.BYCOL('Therapy data entry'!I558:CV560,_xlfn.LAMBDA(_xlpm.col,MAX(_xlpm.col)&gt;0)))),0)&gt;F558,
"Therapy entered after discharge date",
IF(IFERROR(MIN(_xlfn._xlws.FILTER('Therapy data entry'!$I$6:$CV$6,_xlfn.BYCOL('Therapy data entry'!I558:CV560,_xlfn.LAMBDA(_xlpm.col,MAX(_xlpm.col)&gt;0)))),"")&lt; VALUE(M558),
"Therapy cannot be entered before admission date",
""
)
))</f>
        <v/>
      </c>
      <c r="R558" s="59"/>
      <c r="S558" s="60"/>
      <c r="T558" s="109" t="str">
        <f>IF(OR(H558=0,F558=""),"", IFERROR(MATCH(9.99999999999999E+307, 'Therapy data entry'!I558:CV560, 1) - 1, ""))</f>
        <v/>
      </c>
      <c r="U558" s="59"/>
      <c r="V558" s="59"/>
      <c r="W558" s="68"/>
    </row>
    <row r="559" spans="1:23" ht="17.25" thickBot="1" x14ac:dyDescent="0.35">
      <c r="A559" s="226" t="str">
        <f>IF(AND('Therapy data entry'!A559="",'Therapy data entry'!D559=""),"",IF(AND(NOT('Therapy data entry'!D559=""),'Therapy data entry'!A559=""),"SSNAP ID not entered",'Therapy data entry'!A559))</f>
        <v/>
      </c>
      <c r="B559" s="98" t="s">
        <v>17</v>
      </c>
      <c r="C559" s="229" t="str">
        <f>IF('Therapy data entry'!D559="","",'Therapy data entry'!D559)</f>
        <v/>
      </c>
      <c r="D559" s="99" t="s">
        <v>51</v>
      </c>
      <c r="E559" s="100" t="str">
        <f>IF('Therapy data entry'!G559="","",'Therapy data entry'!G559)</f>
        <v>No</v>
      </c>
      <c r="F559" s="101" t="str">
        <f>IF((E559="Yes"),'Therapy data entry'!E559,"")</f>
        <v/>
      </c>
      <c r="G559" s="102" t="str">
        <f t="shared" ref="G559" si="1363">IF(V559="","Yes","No")</f>
        <v>Yes</v>
      </c>
      <c r="H559" s="32" cm="1">
        <f t="array" ref="H559">SUM(--(_xlfn.BYCOL('Therapy data entry'!I559:CV561, _xlfn.LAMBDA(_xlpm.col, MAX(_xlpm.col) &gt; 0))))</f>
        <v>0</v>
      </c>
      <c r="I559" s="32">
        <f>SUM('Therapy data entry'!I559:CV561)</f>
        <v>0</v>
      </c>
      <c r="J559" s="99">
        <f>SUM('Therapy data entry'!I560:XFD560)</f>
        <v>0</v>
      </c>
      <c r="K559" s="99">
        <f>SUM('Therapy data entry'!I561:XFD561)</f>
        <v>0</v>
      </c>
      <c r="L559" s="103" t="e">
        <f t="shared" ref="L559" si="1364">IF(AND((E559="Yes"),NOT(F559=""),G559="Yes",Q559="", R559=""),"Yes",IF(AND((E559="No"),F559="",Q559="", R559=""),"Yes","No because "))</f>
        <v>#VALUE!</v>
      </c>
      <c r="M559" s="104" t="e">
        <f t="shared" ref="M559" si="1365">DAY(C559)&amp;"/"&amp;MONTH(C559)&amp;"/"&amp;YEAR(C559)</f>
        <v>#VALUE!</v>
      </c>
      <c r="N559" s="105" t="str">
        <f t="shared" ref="N559" si="1366">IF(F559="","",F559-M559+1)</f>
        <v/>
      </c>
      <c r="O559" s="99" t="e">
        <f t="shared" ref="O559" si="1367">IF(NOT(R559=""),R559,IF(NOT(Q559=""),Q559,IF(NOT(G559="Yes"),"Days therapy received outside therapy timeframe",IF(NOT(OR(E559="Yes",E559="No")),"Data not entered yet",""))))</f>
        <v>#VALUE!</v>
      </c>
      <c r="P559" s="106"/>
      <c r="Q559" s="107" t="e">
        <f>IF(N559&lt;H559,"Too many therapy days entered",
IF(IFERROR(MAX(_xlfn._xlws.FILTER('Therapy data entry'!$I$6:$CV$6,_xlfn.BYCOL('Therapy data entry'!I559:CV561,_xlfn.LAMBDA(_xlpm.col,MAX(_xlpm.col)&gt;0)))),0)&gt;F559,
"Therapy entered after discharge date",
IF(IFERROR(MIN(_xlfn._xlws.FILTER('Therapy data entry'!$I$6:$CV$6,_xlfn.BYCOL('Therapy data entry'!I559:CV561,_xlfn.LAMBDA(_xlpm.col,MAX(_xlpm.col)&gt;0)))),"")&lt; VALUE(M559),
"Therapy cannot be entered before admission date",
""
)
))</f>
        <v>#VALUE!</v>
      </c>
      <c r="R559" s="107" t="str">
        <f t="shared" ref="R559" si="1368">IF(AND((OR(E559="",E559="No")),F559="",H559=0,I559=0),"", IF(AND(E559="Yes",NOT(F559="")),"","Eligibility for therapy and therapy days/end date not consistent"))</f>
        <v/>
      </c>
      <c r="S559" s="108">
        <f>'Therapy data entry'!$I$6</f>
        <v>45566</v>
      </c>
      <c r="T559" s="109" t="str">
        <f>IF(OR(H559=0,F559=""),"", IFERROR(MATCH(9.99999999999999E+307, 'Therapy data entry'!I559:CV561, 1) - 1, ""))</f>
        <v/>
      </c>
      <c r="U559" s="110" t="str">
        <f t="shared" ref="U559" si="1369">IF(T559="","",S559+T559)</f>
        <v/>
      </c>
      <c r="V559" s="107" t="str">
        <f t="shared" ref="V559" si="1370">IF(U559="","",IF(U559&gt;F559,"Date therapy given outside therapy timeframe",""))</f>
        <v/>
      </c>
      <c r="W559" s="111" t="str">
        <f>IF('Therapy data entry'!AK559="","",'Therapy data entry'!AK559)</f>
        <v/>
      </c>
    </row>
    <row r="560" spans="1:23" ht="17.25" hidden="1" thickBot="1" x14ac:dyDescent="0.35">
      <c r="A560" s="227"/>
      <c r="B560" s="31"/>
      <c r="C560" s="230"/>
      <c r="D560" s="32"/>
      <c r="E560" s="71"/>
      <c r="F560" s="45"/>
      <c r="G560" s="74"/>
      <c r="H560" s="32" cm="1">
        <f t="array" ref="H560">SUM(--(_xlfn.BYCOL('Therapy data entry'!I560:CV562, _xlfn.LAMBDA(_xlpm.col, MAX(_xlpm.col) &gt; 0))))</f>
        <v>0</v>
      </c>
      <c r="I560" s="32">
        <f>SUM('Therapy data entry'!I560:CV562)</f>
        <v>0</v>
      </c>
      <c r="J560" s="32"/>
      <c r="K560" s="32"/>
      <c r="L560" s="47"/>
      <c r="M560" s="33"/>
      <c r="N560" s="34"/>
      <c r="O560" s="32"/>
      <c r="P560" s="35"/>
      <c r="Q560" s="107" t="str">
        <f>IF(N560&lt;H560,"Too many therapy days entered",
IF(IFERROR(MAX(_xlfn._xlws.FILTER('Therapy data entry'!$I$6:$CV$6,_xlfn.BYCOL('Therapy data entry'!I560:CV562,_xlfn.LAMBDA(_xlpm.col,MAX(_xlpm.col)&gt;0)))),0)&gt;F560,
"Therapy entered after discharge date",
IF(IFERROR(MIN(_xlfn._xlws.FILTER('Therapy data entry'!$I$6:$CV$6,_xlfn.BYCOL('Therapy data entry'!I560:CV562,_xlfn.LAMBDA(_xlpm.col,MAX(_xlpm.col)&gt;0)))),"")&lt; VALUE(M560),
"Therapy cannot be entered before admission date",
""
)
))</f>
        <v/>
      </c>
      <c r="R560" s="36"/>
      <c r="S560" s="46"/>
      <c r="T560" s="109" t="str">
        <f>IF(OR(H560=0,F560=""),"", IFERROR(MATCH(9.99999999999999E+307, 'Therapy data entry'!I560:CV562, 1) - 1, ""))</f>
        <v/>
      </c>
      <c r="U560" s="37"/>
      <c r="V560" s="36"/>
      <c r="W560" s="55"/>
    </row>
    <row r="561" spans="1:23" ht="17.25" hidden="1" thickBot="1" x14ac:dyDescent="0.35">
      <c r="A561" s="227"/>
      <c r="B561" s="31"/>
      <c r="C561" s="230"/>
      <c r="D561" s="32"/>
      <c r="E561" s="71"/>
      <c r="F561" s="45"/>
      <c r="G561" s="74"/>
      <c r="H561" s="32" cm="1">
        <f t="array" ref="H561">SUM(--(_xlfn.BYCOL('Therapy data entry'!I561:CV563, _xlfn.LAMBDA(_xlpm.col, MAX(_xlpm.col) &gt; 0))))</f>
        <v>0</v>
      </c>
      <c r="I561" s="32">
        <f>SUM('Therapy data entry'!I561:CV563)</f>
        <v>0</v>
      </c>
      <c r="J561" s="32"/>
      <c r="K561" s="32"/>
      <c r="L561" s="47"/>
      <c r="M561" s="33"/>
      <c r="N561" s="34"/>
      <c r="O561" s="32"/>
      <c r="P561" s="35"/>
      <c r="Q561" s="107" t="str">
        <f>IF(N561&lt;H561,"Too many therapy days entered",
IF(IFERROR(MAX(_xlfn._xlws.FILTER('Therapy data entry'!$I$6:$CV$6,_xlfn.BYCOL('Therapy data entry'!I561:CV563,_xlfn.LAMBDA(_xlpm.col,MAX(_xlpm.col)&gt;0)))),0)&gt;F561,
"Therapy entered after discharge date",
IF(IFERROR(MIN(_xlfn._xlws.FILTER('Therapy data entry'!$I$6:$CV$6,_xlfn.BYCOL('Therapy data entry'!I561:CV563,_xlfn.LAMBDA(_xlpm.col,MAX(_xlpm.col)&gt;0)))),"")&lt; VALUE(M561),
"Therapy cannot be entered before admission date",
""
)
))</f>
        <v/>
      </c>
      <c r="R561" s="36"/>
      <c r="S561" s="46"/>
      <c r="T561" s="109" t="str">
        <f>IF(OR(H561=0,F561=""),"", IFERROR(MATCH(9.99999999999999E+307, 'Therapy data entry'!I561:CV563, 1) - 1, ""))</f>
        <v/>
      </c>
      <c r="U561" s="37"/>
      <c r="V561" s="36"/>
      <c r="W561" s="55"/>
    </row>
    <row r="562" spans="1:23" ht="17.25" thickBot="1" x14ac:dyDescent="0.35">
      <c r="A562" s="227"/>
      <c r="B562" s="54" t="str">
        <f>IF('Therapy data entry'!B560="","",'Therapy data entry'!B560)</f>
        <v/>
      </c>
      <c r="C562" s="230"/>
      <c r="D562" s="49" t="s">
        <v>52</v>
      </c>
      <c r="E562" s="72" t="str">
        <f>IF('Therapy data entry'!G562="","",'Therapy data entry'!G562)</f>
        <v>No</v>
      </c>
      <c r="F562" s="77" t="str">
        <f>IF((E562="Yes"),'Therapy data entry'!E559,"")</f>
        <v/>
      </c>
      <c r="G562" s="75" t="str">
        <f t="shared" ref="G562" si="1371">IF(V562="","Yes","No")</f>
        <v>Yes</v>
      </c>
      <c r="H562" s="49" cm="1">
        <f t="array" ref="H562">SUM(--(_xlfn.BYCOL('Therapy data entry'!I562:CV564, _xlfn.LAMBDA(_xlpm.col, MAX(_xlpm.col) &gt; 0))))</f>
        <v>0</v>
      </c>
      <c r="I562" s="49">
        <f>SUM('Therapy data entry'!I562:CV564)</f>
        <v>0</v>
      </c>
      <c r="J562" s="49">
        <f>SUM('Therapy data entry'!I563:XFD563)</f>
        <v>0</v>
      </c>
      <c r="K562" s="49">
        <f>SUM('Therapy data entry'!I564:XFD564)</f>
        <v>0</v>
      </c>
      <c r="L562" s="51" t="e">
        <f t="shared" ref="L562" si="1372">IF(AND((E562="Yes"),NOT(F562=""),G562="Yes",Q562="", R562=""),"Yes",IF(AND((E562="No"),F562="",Q562="", R562=""),"Yes","No because "))</f>
        <v>#VALUE!</v>
      </c>
      <c r="M562" s="33" t="e">
        <f t="shared" ref="M562" si="1373">DAY(C559)&amp;"/"&amp;MONTH(C559)&amp;"/"&amp;YEAR(C559)</f>
        <v>#VALUE!</v>
      </c>
      <c r="N562" s="34" t="str">
        <f t="shared" ref="N562" si="1374">IF(F562="","",F562-M562+1)</f>
        <v/>
      </c>
      <c r="O562" s="49" t="e">
        <f t="shared" ref="O562" si="1375">IF(NOT(R562=""),R562,IF(NOT(Q562=""),Q562,IF(NOT(G562="Yes"),"Days therapy received outside therapy timeframe",IF(NOT(OR(E562="Yes",E562="No")),"Data not entered yet",""))))</f>
        <v>#VALUE!</v>
      </c>
      <c r="P562" s="52"/>
      <c r="Q562" s="107" t="e">
        <f>IF(N562&lt;H562,"Too many therapy days entered",
IF(IFERROR(MAX(_xlfn._xlws.FILTER('Therapy data entry'!$I$6:$CV$6,_xlfn.BYCOL('Therapy data entry'!I562:CV564,_xlfn.LAMBDA(_xlpm.col,MAX(_xlpm.col)&gt;0)))),0)&gt;F562,
"Therapy entered after discharge date",
IF(IFERROR(MIN(_xlfn._xlws.FILTER('Therapy data entry'!$I$6:$CV$6,_xlfn.BYCOL('Therapy data entry'!I562:CV564,_xlfn.LAMBDA(_xlpm.col,MAX(_xlpm.col)&gt;0)))),"")&lt; VALUE(M562),
"Therapy cannot be entered before admission date",
""
)
))</f>
        <v>#VALUE!</v>
      </c>
      <c r="R562" s="53" t="str">
        <f t="shared" ref="R562" si="1376">IF(AND((OR(E562="",E562="No")),F562="",H562=0,I562=0),"", IF(AND(E562="Yes",NOT(F562="")),"","Eligibility for therapy and therapy days/end date not consistent"))</f>
        <v/>
      </c>
      <c r="S562" s="46">
        <f>'Therapy data entry'!$I$6</f>
        <v>45566</v>
      </c>
      <c r="T562" s="109" t="str">
        <f>IF(OR(H562=0,F562=""),"", IFERROR(MATCH(9.99999999999999E+307, 'Therapy data entry'!I562:CV564, 1) - 1, ""))</f>
        <v/>
      </c>
      <c r="U562" s="37" t="str">
        <f t="shared" ref="U562" si="1377">IF(T562="","",S562+T562)</f>
        <v/>
      </c>
      <c r="V562" s="36" t="str">
        <f t="shared" ref="V562" si="1378">IF(U562="","",IF(U562&gt;F562,"Date therapy given outside therapy timeframe",""))</f>
        <v/>
      </c>
      <c r="W562" s="56" t="str">
        <f>IF('Therapy data entry'!AK562="","",'Therapy data entry'!AK562)</f>
        <v/>
      </c>
    </row>
    <row r="563" spans="1:23" ht="17.25" hidden="1" thickBot="1" x14ac:dyDescent="0.35">
      <c r="A563" s="227"/>
      <c r="B563" s="44"/>
      <c r="C563" s="230"/>
      <c r="D563" s="49"/>
      <c r="E563" s="72"/>
      <c r="F563" s="77"/>
      <c r="G563" s="75"/>
      <c r="H563" s="49" cm="1">
        <f t="array" ref="H563">SUM(--(_xlfn.BYCOL('Therapy data entry'!I563:CV565, _xlfn.LAMBDA(_xlpm.col, MAX(_xlpm.col) &gt; 0))))</f>
        <v>0</v>
      </c>
      <c r="I563" s="49">
        <f>SUM('Therapy data entry'!I563:CV565)</f>
        <v>0</v>
      </c>
      <c r="J563" s="49"/>
      <c r="K563" s="49"/>
      <c r="L563" s="51"/>
      <c r="M563" s="50"/>
      <c r="N563" s="34"/>
      <c r="O563" s="49"/>
      <c r="P563" s="52"/>
      <c r="Q563" s="107" t="str">
        <f>IF(N563&lt;H563,"Too many therapy days entered",
IF(IFERROR(MAX(_xlfn._xlws.FILTER('Therapy data entry'!$I$6:$CV$6,_xlfn.BYCOL('Therapy data entry'!I563:CV565,_xlfn.LAMBDA(_xlpm.col,MAX(_xlpm.col)&gt;0)))),0)&gt;F563,
"Therapy entered after discharge date",
IF(IFERROR(MIN(_xlfn._xlws.FILTER('Therapy data entry'!$I$6:$CV$6,_xlfn.BYCOL('Therapy data entry'!I563:CV565,_xlfn.LAMBDA(_xlpm.col,MAX(_xlpm.col)&gt;0)))),"")&lt; VALUE(M563),
"Therapy cannot be entered before admission date",
""
)
))</f>
        <v/>
      </c>
      <c r="R563" s="36"/>
      <c r="S563" s="46"/>
      <c r="T563" s="109" t="str">
        <f>IF(OR(H563=0,F563=""),"", IFERROR(MATCH(9.99999999999999E+307, 'Therapy data entry'!I563:CV565, 1) - 1, ""))</f>
        <v/>
      </c>
      <c r="U563" s="37"/>
      <c r="V563" s="36"/>
      <c r="W563" s="56"/>
    </row>
    <row r="564" spans="1:23" ht="17.25" hidden="1" thickBot="1" x14ac:dyDescent="0.35">
      <c r="A564" s="227"/>
      <c r="B564" s="44"/>
      <c r="C564" s="230"/>
      <c r="D564" s="49"/>
      <c r="E564" s="72"/>
      <c r="F564" s="77"/>
      <c r="G564" s="75"/>
      <c r="H564" s="49" cm="1">
        <f t="array" ref="H564">SUM(--(_xlfn.BYCOL('Therapy data entry'!I564:CV566, _xlfn.LAMBDA(_xlpm.col, MAX(_xlpm.col) &gt; 0))))</f>
        <v>0</v>
      </c>
      <c r="I564" s="49">
        <f>SUM('Therapy data entry'!I564:CV566)</f>
        <v>0</v>
      </c>
      <c r="J564" s="49"/>
      <c r="K564" s="49"/>
      <c r="L564" s="51"/>
      <c r="M564" s="50"/>
      <c r="N564" s="34"/>
      <c r="O564" s="49"/>
      <c r="P564" s="52"/>
      <c r="Q564" s="107" t="str">
        <f>IF(N564&lt;H564,"Too many therapy days entered",
IF(IFERROR(MAX(_xlfn._xlws.FILTER('Therapy data entry'!$I$6:$CV$6,_xlfn.BYCOL('Therapy data entry'!I564:CV566,_xlfn.LAMBDA(_xlpm.col,MAX(_xlpm.col)&gt;0)))),0)&gt;F564,
"Therapy entered after discharge date",
IF(IFERROR(MIN(_xlfn._xlws.FILTER('Therapy data entry'!$I$6:$CV$6,_xlfn.BYCOL('Therapy data entry'!I564:CV566,_xlfn.LAMBDA(_xlpm.col,MAX(_xlpm.col)&gt;0)))),"")&lt; VALUE(M564),
"Therapy cannot be entered before admission date",
""
)
))</f>
        <v/>
      </c>
      <c r="R564" s="36"/>
      <c r="S564" s="46"/>
      <c r="T564" s="109" t="str">
        <f>IF(OR(H564=0,F564=""),"", IFERROR(MATCH(9.99999999999999E+307, 'Therapy data entry'!I564:CV566, 1) - 1, ""))</f>
        <v/>
      </c>
      <c r="U564" s="37"/>
      <c r="V564" s="36"/>
      <c r="W564" s="56"/>
    </row>
    <row r="565" spans="1:23" ht="17.25" thickBot="1" x14ac:dyDescent="0.35">
      <c r="A565" s="227"/>
      <c r="B565" s="31" t="s">
        <v>21</v>
      </c>
      <c r="C565" s="230"/>
      <c r="D565" s="38" t="s">
        <v>53</v>
      </c>
      <c r="E565" s="73" t="str">
        <f>IF('Therapy data entry'!G565="","",'Therapy data entry'!G565)</f>
        <v>No</v>
      </c>
      <c r="F565" s="78" t="str">
        <f>IF((E565="Yes"),'Therapy data entry'!E559,"")</f>
        <v/>
      </c>
      <c r="G565" s="76" t="str">
        <f t="shared" ref="G565" si="1379">IF(V565="","Yes","No")</f>
        <v>Yes</v>
      </c>
      <c r="H565" s="38" cm="1">
        <f t="array" ref="H565">SUM(--(_xlfn.BYCOL('Therapy data entry'!I565:CV567, _xlfn.LAMBDA(_xlpm.col, MAX(_xlpm.col) &gt; 0))))</f>
        <v>0</v>
      </c>
      <c r="I565" s="38">
        <f>SUM('Therapy data entry'!I565:CV567)</f>
        <v>0</v>
      </c>
      <c r="J565" s="38">
        <f>SUM('Therapy data entry'!I566:XFD566)</f>
        <v>0</v>
      </c>
      <c r="K565" s="38">
        <f>SUM('Therapy data entry'!I567:XFD567)</f>
        <v>0</v>
      </c>
      <c r="L565" s="69" t="e">
        <f t="shared" ref="L565" si="1380">IF(AND((E565="Yes"),NOT(F565=""),G565="Yes",Q565="", R565=""),"Yes",IF(AND((E565="No"),F565="",Q565="", R565=""),"Yes","No because "))</f>
        <v>#VALUE!</v>
      </c>
      <c r="M565" s="33" t="e">
        <f t="shared" ref="M565" si="1381">DAY(C559)&amp;"/"&amp;MONTH(C559)&amp;"/"&amp;YEAR(C559)</f>
        <v>#VALUE!</v>
      </c>
      <c r="N565" s="34" t="str">
        <f t="shared" ref="N565" si="1382">IF(F565="","",F565-M565+1)</f>
        <v/>
      </c>
      <c r="O565" s="38" t="e">
        <f t="shared" ref="O565" si="1383">IF(NOT(R565=""),R565,IF(NOT(Q565=""),Q565,IF(NOT(G565="Yes"),"Days therapy received outside therapy timeframe",IF(NOT(OR(E565="Yes",E565="No")),"Data not entered yet",""))))</f>
        <v>#VALUE!</v>
      </c>
      <c r="P565" s="39"/>
      <c r="Q565" s="107" t="e">
        <f>IF(N565&lt;H565,"Too many therapy days entered",
IF(IFERROR(MAX(_xlfn._xlws.FILTER('Therapy data entry'!$I$6:$CV$6,_xlfn.BYCOL('Therapy data entry'!I565:CV567,_xlfn.LAMBDA(_xlpm.col,MAX(_xlpm.col)&gt;0)))),0)&gt;F565,
"Therapy entered after discharge date",
IF(IFERROR(MIN(_xlfn._xlws.FILTER('Therapy data entry'!$I$6:$CV$6,_xlfn.BYCOL('Therapy data entry'!I565:CV567,_xlfn.LAMBDA(_xlpm.col,MAX(_xlpm.col)&gt;0)))),"")&lt; VALUE(M565),
"Therapy cannot be entered before admission date",
""
)
))</f>
        <v>#VALUE!</v>
      </c>
      <c r="R565" s="36" t="str">
        <f t="shared" ref="R565" si="1384">IF(AND((OR(E565="",E565="No")),F565="",H565=0,I565=0),"", IF(AND(E565="Yes",NOT(F565="")),"","Eligibility for therapy and therapy days/end date not consistent"))</f>
        <v/>
      </c>
      <c r="S565" s="46">
        <f>'Therapy data entry'!$I$6</f>
        <v>45566</v>
      </c>
      <c r="T565" s="109" t="str">
        <f>IF(OR(H565=0,F565=""),"", IFERROR(MATCH(9.99999999999999E+307, 'Therapy data entry'!I565:CV567, 1) - 1, ""))</f>
        <v/>
      </c>
      <c r="U565" s="37" t="str">
        <f t="shared" ref="U565" si="1385">IF(T565="","",S565+T565)</f>
        <v/>
      </c>
      <c r="V565" s="36" t="str">
        <f t="shared" ref="V565" si="1386">IF(U565="","",IF(U565&gt;F565,"Date therapy given outside therapy timeframe",""))</f>
        <v/>
      </c>
      <c r="W565" s="57" t="str">
        <f>IF('Therapy data entry'!AK565="","",'Therapy data entry'!AK565)</f>
        <v/>
      </c>
    </row>
    <row r="566" spans="1:23" ht="17.25" hidden="1" thickBot="1" x14ac:dyDescent="0.35">
      <c r="A566" s="227"/>
      <c r="B566" s="31"/>
      <c r="C566" s="230"/>
      <c r="D566" s="38"/>
      <c r="E566" s="73"/>
      <c r="F566" s="78"/>
      <c r="G566" s="76"/>
      <c r="H566" s="38" cm="1">
        <f t="array" ref="H566">SUM(--(_xlfn.BYCOL('Therapy data entry'!I566:CV568, _xlfn.LAMBDA(_xlpm.col, MAX(_xlpm.col) &gt; 0))))</f>
        <v>0</v>
      </c>
      <c r="I566" s="38">
        <f>SUM('Therapy data entry'!I566:CV568)</f>
        <v>0</v>
      </c>
      <c r="J566" s="38"/>
      <c r="K566" s="38"/>
      <c r="L566" s="69"/>
      <c r="M566" s="33"/>
      <c r="N566" s="34"/>
      <c r="O566" s="38"/>
      <c r="P566" s="39"/>
      <c r="Q566" s="107" t="str">
        <f>IF(N566&lt;H566,"Too many therapy days entered",
IF(IFERROR(MAX(_xlfn._xlws.FILTER('Therapy data entry'!$I$6:$CV$6,_xlfn.BYCOL('Therapy data entry'!I566:CV568,_xlfn.LAMBDA(_xlpm.col,MAX(_xlpm.col)&gt;0)))),0)&gt;F566,
"Therapy entered after discharge date",
IF(IFERROR(MIN(_xlfn._xlws.FILTER('Therapy data entry'!$I$6:$CV$6,_xlfn.BYCOL('Therapy data entry'!I566:CV568,_xlfn.LAMBDA(_xlpm.col,MAX(_xlpm.col)&gt;0)))),"")&lt; VALUE(M566),
"Therapy cannot be entered before admission date",
""
)
))</f>
        <v/>
      </c>
      <c r="R566" s="36"/>
      <c r="S566" s="46"/>
      <c r="T566" s="109" t="str">
        <f>IF(OR(H566=0,F566=""),"", IFERROR(MATCH(9.99999999999999E+307, 'Therapy data entry'!I566:CV568, 1) - 1, ""))</f>
        <v/>
      </c>
      <c r="U566" s="37"/>
      <c r="V566" s="36"/>
      <c r="W566" s="57"/>
    </row>
    <row r="567" spans="1:23" ht="17.25" hidden="1" thickBot="1" x14ac:dyDescent="0.35">
      <c r="A567" s="227"/>
      <c r="B567" s="31"/>
      <c r="C567" s="230"/>
      <c r="D567" s="38"/>
      <c r="E567" s="73"/>
      <c r="F567" s="78"/>
      <c r="G567" s="76"/>
      <c r="H567" s="38" cm="1">
        <f t="array" ref="H567">SUM(--(_xlfn.BYCOL('Therapy data entry'!I567:CV569, _xlfn.LAMBDA(_xlpm.col, MAX(_xlpm.col) &gt; 0))))</f>
        <v>0</v>
      </c>
      <c r="I567" s="38">
        <f>SUM('Therapy data entry'!I567:CV569)</f>
        <v>0</v>
      </c>
      <c r="J567" s="38"/>
      <c r="K567" s="38"/>
      <c r="L567" s="69"/>
      <c r="M567" s="33"/>
      <c r="N567" s="34"/>
      <c r="O567" s="38"/>
      <c r="P567" s="39"/>
      <c r="Q567" s="107" t="str">
        <f>IF(N567&lt;H567,"Too many therapy days entered",
IF(IFERROR(MAX(_xlfn._xlws.FILTER('Therapy data entry'!$I$6:$CV$6,_xlfn.BYCOL('Therapy data entry'!I567:CV569,_xlfn.LAMBDA(_xlpm.col,MAX(_xlpm.col)&gt;0)))),0)&gt;F567,
"Therapy entered after discharge date",
IF(IFERROR(MIN(_xlfn._xlws.FILTER('Therapy data entry'!$I$6:$CV$6,_xlfn.BYCOL('Therapy data entry'!I567:CV569,_xlfn.LAMBDA(_xlpm.col,MAX(_xlpm.col)&gt;0)))),"")&lt; VALUE(M567),
"Therapy cannot be entered before admission date",
""
)
))</f>
        <v/>
      </c>
      <c r="R567" s="36"/>
      <c r="S567" s="46"/>
      <c r="T567" s="109" t="str">
        <f>IF(OR(H567=0,F567=""),"", IFERROR(MATCH(9.99999999999999E+307, 'Therapy data entry'!I567:CV569, 1) - 1, ""))</f>
        <v/>
      </c>
      <c r="U567" s="37"/>
      <c r="V567" s="36"/>
      <c r="W567" s="57"/>
    </row>
    <row r="568" spans="1:23" ht="17.25" thickBot="1" x14ac:dyDescent="0.35">
      <c r="A568" s="227"/>
      <c r="B568" s="135" t="str">
        <f>IF('Therapy data entry'!B562="","",'Therapy data entry'!B562)</f>
        <v/>
      </c>
      <c r="C568" s="230"/>
      <c r="D568" s="152" t="s">
        <v>54</v>
      </c>
      <c r="E568" s="152" t="str">
        <f>IF('Therapy data entry'!G568="","",'Therapy data entry'!G568)</f>
        <v>No</v>
      </c>
      <c r="F568" s="153" t="str">
        <f>IF((E568="Yes"),'Therapy data entry'!E559,"")</f>
        <v/>
      </c>
      <c r="G568" s="154" t="str">
        <f t="shared" ref="G568" si="1387">IF(V568="","Yes","No")</f>
        <v>Yes</v>
      </c>
      <c r="H568" s="70" cm="1">
        <f t="array" ref="H568">SUM(--(_xlfn.BYCOL('Therapy data entry'!I568:CV570, _xlfn.LAMBDA(_xlpm.col, MAX(_xlpm.col) &gt; 0))))</f>
        <v>0</v>
      </c>
      <c r="I568" s="70">
        <f>SUM('Therapy data entry'!I568:CV570)</f>
        <v>0</v>
      </c>
      <c r="J568" s="152">
        <f>SUM('Therapy data entry'!I569:XFD569)</f>
        <v>0</v>
      </c>
      <c r="K568" s="152">
        <f>SUM('Therapy data entry'!I570:XFD570)</f>
        <v>0</v>
      </c>
      <c r="L568" s="155" t="e">
        <f t="shared" ref="L568" si="1388">IF(AND((E568="Yes"),NOT(F568=""),G568="Yes",Q568="", R568=""),"Yes",IF(AND((E568="No"),F568="",Q568="", R568=""),"Yes","No because "))</f>
        <v>#VALUE!</v>
      </c>
      <c r="M568" s="156" t="e">
        <f t="shared" ref="M568" si="1389">DAY(C559)&amp;"/"&amp;MONTH(C559)&amp;"/"&amp;YEAR(C559)</f>
        <v>#VALUE!</v>
      </c>
      <c r="N568" s="157" t="str">
        <f t="shared" ref="N568" si="1390">IF(F568="","",F568-M568+1)</f>
        <v/>
      </c>
      <c r="O568" s="158" t="e">
        <f t="shared" ref="O568" si="1391">IF(NOT(R568=""),R568,IF(NOT(Q568=""),Q568,IF(NOT(G568="Yes"),"Days therapy received outside therapy timeframe",IF(NOT(OR(E568="Yes",E568="No")),"Data not entered yet",""))))</f>
        <v>#VALUE!</v>
      </c>
      <c r="P568" s="164"/>
      <c r="Q568" s="107" t="e">
        <f>IF(N568&lt;H568,"Too many therapy days entered",
IF(IFERROR(MAX(_xlfn._xlws.FILTER('Therapy data entry'!$I$6:$CV$6,_xlfn.BYCOL('Therapy data entry'!I568:CV570,_xlfn.LAMBDA(_xlpm.col,MAX(_xlpm.col)&gt;0)))),0)&gt;F568,
"Therapy entered after discharge date",
IF(IFERROR(MIN(_xlfn._xlws.FILTER('Therapy data entry'!$I$6:$CV$6,_xlfn.BYCOL('Therapy data entry'!I568:CV570,_xlfn.LAMBDA(_xlpm.col,MAX(_xlpm.col)&gt;0)))),"")&lt; VALUE(M568),
"Therapy cannot be entered before admission date",
""
)
))</f>
        <v>#VALUE!</v>
      </c>
      <c r="R568" s="159" t="str">
        <f t="shared" ref="R568" si="1392">IF(AND((OR(E568="",E568="No")),F568="",H568=0,I568=0),"", IF(AND(E568="Yes",NOT(F568="")),"","Eligibility for therapy and therapy days/end date not consistent"))</f>
        <v/>
      </c>
      <c r="S568" s="160">
        <f>'Therapy data entry'!$I$6</f>
        <v>45566</v>
      </c>
      <c r="T568" s="109" t="str">
        <f>IF(OR(H568=0,F568=""),"", IFERROR(MATCH(9.99999999999999E+307, 'Therapy data entry'!I568:CV570, 1) - 1, ""))</f>
        <v/>
      </c>
      <c r="U568" s="159" t="str">
        <f t="shared" ref="U568" si="1393">IF(T568="","",S568+T568)</f>
        <v/>
      </c>
      <c r="V568" s="159" t="str">
        <f t="shared" ref="V568" si="1394">IF(U568="","",IF(U568&gt;F568,"Date therapy given outside therapy timeframe",""))</f>
        <v/>
      </c>
      <c r="W568" s="161"/>
    </row>
    <row r="569" spans="1:23" ht="17.25" hidden="1" thickBot="1" x14ac:dyDescent="0.35">
      <c r="A569" s="227"/>
      <c r="B569" s="151"/>
      <c r="C569" s="230"/>
      <c r="D569" s="145"/>
      <c r="E569" s="145"/>
      <c r="F569" s="146"/>
      <c r="G569" s="147"/>
      <c r="H569" s="181" cm="1">
        <f t="array" ref="H569">SUM(--(_xlfn.BYCOL('Therapy data entry'!I569:CV571, _xlfn.LAMBDA(_xlpm.col, MAX(_xlpm.col) &gt; 0))))</f>
        <v>0</v>
      </c>
      <c r="I569" s="181">
        <f>SUM('Therapy data entry'!I569:CV571)</f>
        <v>0</v>
      </c>
      <c r="J569" s="145"/>
      <c r="K569" s="145"/>
      <c r="L569" s="148"/>
      <c r="M569" s="149"/>
      <c r="N569" s="34"/>
      <c r="O569" s="150"/>
      <c r="P569" s="148"/>
      <c r="Q569" s="107" t="str">
        <f>IF(N569&lt;H569,"Too many therapy days entered",
IF(IFERROR(MAX(_xlfn._xlws.FILTER('Therapy data entry'!$I$6:$CV$6,_xlfn.BYCOL('Therapy data entry'!I569:CV571,_xlfn.LAMBDA(_xlpm.col,MAX(_xlpm.col)&gt;0)))),0)&gt;F569,
"Therapy entered after discharge date",
IF(IFERROR(MIN(_xlfn._xlws.FILTER('Therapy data entry'!$I$6:$CV$6,_xlfn.BYCOL('Therapy data entry'!I569:CV571,_xlfn.LAMBDA(_xlpm.col,MAX(_xlpm.col)&gt;0)))),"")&lt; VALUE(M569),
"Therapy cannot be entered before admission date",
""
)
))</f>
        <v/>
      </c>
      <c r="R569" s="53"/>
      <c r="S569" s="46"/>
      <c r="T569" s="109" t="str">
        <f>IF(OR(H569=0,F569=""),"", IFERROR(MATCH(9.99999999999999E+307, 'Therapy data entry'!I569:CV571, 1) - 1, ""))</f>
        <v/>
      </c>
      <c r="U569" s="53"/>
      <c r="V569" s="53"/>
      <c r="W569" s="163"/>
    </row>
    <row r="570" spans="1:23" ht="17.25" hidden="1" thickBot="1" x14ac:dyDescent="0.35">
      <c r="A570" s="228"/>
      <c r="B570" s="162"/>
      <c r="C570" s="231"/>
      <c r="D570" s="65"/>
      <c r="E570" s="65"/>
      <c r="F570" s="79"/>
      <c r="G570" s="112"/>
      <c r="H570" s="70" cm="1">
        <f t="array" ref="H570">SUM(--(_xlfn.BYCOL('Therapy data entry'!I570:CV572, _xlfn.LAMBDA(_xlpm.col, MAX(_xlpm.col) &gt; 0))))</f>
        <v>0</v>
      </c>
      <c r="I570" s="70">
        <f>SUM('Therapy data entry'!I570:CV572)</f>
        <v>0</v>
      </c>
      <c r="J570" s="65"/>
      <c r="K570" s="65"/>
      <c r="L570" s="67"/>
      <c r="M570" s="66"/>
      <c r="N570" s="58"/>
      <c r="O570" s="70"/>
      <c r="P570" s="67"/>
      <c r="Q570" s="107" t="str">
        <f>IF(N570&lt;H570,"Too many therapy days entered",
IF(IFERROR(MAX(_xlfn._xlws.FILTER('Therapy data entry'!$I$6:$CV$6,_xlfn.BYCOL('Therapy data entry'!I570:CV572,_xlfn.LAMBDA(_xlpm.col,MAX(_xlpm.col)&gt;0)))),0)&gt;F570,
"Therapy entered after discharge date",
IF(IFERROR(MIN(_xlfn._xlws.FILTER('Therapy data entry'!$I$6:$CV$6,_xlfn.BYCOL('Therapy data entry'!I570:CV572,_xlfn.LAMBDA(_xlpm.col,MAX(_xlpm.col)&gt;0)))),"")&lt; VALUE(M570),
"Therapy cannot be entered before admission date",
""
)
))</f>
        <v/>
      </c>
      <c r="R570" s="59"/>
      <c r="S570" s="60"/>
      <c r="T570" s="109" t="str">
        <f>IF(OR(H570=0,F570=""),"", IFERROR(MATCH(9.99999999999999E+307, 'Therapy data entry'!I570:CV572, 1) - 1, ""))</f>
        <v/>
      </c>
      <c r="U570" s="59"/>
      <c r="V570" s="59"/>
      <c r="W570" s="68"/>
    </row>
    <row r="571" spans="1:23" ht="17.25" thickBot="1" x14ac:dyDescent="0.35">
      <c r="A571" s="226" t="str">
        <f>IF(AND('Therapy data entry'!A571="",'Therapy data entry'!D571=""),"",IF(AND(NOT('Therapy data entry'!D571=""),'Therapy data entry'!A571=""),"SSNAP ID not entered",'Therapy data entry'!A571))</f>
        <v/>
      </c>
      <c r="B571" s="98" t="s">
        <v>17</v>
      </c>
      <c r="C571" s="229" t="str">
        <f>IF('Therapy data entry'!D571="","",'Therapy data entry'!D571)</f>
        <v/>
      </c>
      <c r="D571" s="99" t="s">
        <v>51</v>
      </c>
      <c r="E571" s="100" t="str">
        <f>IF('Therapy data entry'!G571="","",'Therapy data entry'!G571)</f>
        <v>No</v>
      </c>
      <c r="F571" s="101" t="str">
        <f>IF((E571="Yes"),'Therapy data entry'!E571,"")</f>
        <v/>
      </c>
      <c r="G571" s="102" t="str">
        <f t="shared" ref="G571" si="1395">IF(V571="","Yes","No")</f>
        <v>Yes</v>
      </c>
      <c r="H571" s="32" cm="1">
        <f t="array" ref="H571">SUM(--(_xlfn.BYCOL('Therapy data entry'!I571:CV573, _xlfn.LAMBDA(_xlpm.col, MAX(_xlpm.col) &gt; 0))))</f>
        <v>0</v>
      </c>
      <c r="I571" s="32">
        <f>SUM('Therapy data entry'!I571:CV573)</f>
        <v>0</v>
      </c>
      <c r="J571" s="99">
        <f>SUM('Therapy data entry'!I572:XFD572)</f>
        <v>0</v>
      </c>
      <c r="K571" s="99">
        <f>SUM('Therapy data entry'!I573:XFD573)</f>
        <v>0</v>
      </c>
      <c r="L571" s="103" t="e">
        <f t="shared" ref="L571" si="1396">IF(AND((E571="Yes"),NOT(F571=""),G571="Yes",Q571="", R571=""),"Yes",IF(AND((E571="No"),F571="",Q571="", R571=""),"Yes","No because "))</f>
        <v>#VALUE!</v>
      </c>
      <c r="M571" s="104" t="e">
        <f t="shared" ref="M571" si="1397">DAY(C571)&amp;"/"&amp;MONTH(C571)&amp;"/"&amp;YEAR(C571)</f>
        <v>#VALUE!</v>
      </c>
      <c r="N571" s="105" t="str">
        <f t="shared" ref="N571" si="1398">IF(F571="","",F571-M571+1)</f>
        <v/>
      </c>
      <c r="O571" s="99" t="e">
        <f t="shared" ref="O571" si="1399">IF(NOT(R571=""),R571,IF(NOT(Q571=""),Q571,IF(NOT(G571="Yes"),"Days therapy received outside therapy timeframe",IF(NOT(OR(E571="Yes",E571="No")),"Data not entered yet",""))))</f>
        <v>#VALUE!</v>
      </c>
      <c r="P571" s="106"/>
      <c r="Q571" s="107" t="e">
        <f>IF(N571&lt;H571,"Too many therapy days entered",
IF(IFERROR(MAX(_xlfn._xlws.FILTER('Therapy data entry'!$I$6:$CV$6,_xlfn.BYCOL('Therapy data entry'!I571:CV573,_xlfn.LAMBDA(_xlpm.col,MAX(_xlpm.col)&gt;0)))),0)&gt;F571,
"Therapy entered after discharge date",
IF(IFERROR(MIN(_xlfn._xlws.FILTER('Therapy data entry'!$I$6:$CV$6,_xlfn.BYCOL('Therapy data entry'!I571:CV573,_xlfn.LAMBDA(_xlpm.col,MAX(_xlpm.col)&gt;0)))),"")&lt; VALUE(M571),
"Therapy cannot be entered before admission date",
""
)
))</f>
        <v>#VALUE!</v>
      </c>
      <c r="R571" s="107" t="str">
        <f t="shared" ref="R571" si="1400">IF(AND((OR(E571="",E571="No")),F571="",H571=0,I571=0),"", IF(AND(E571="Yes",NOT(F571="")),"","Eligibility for therapy and therapy days/end date not consistent"))</f>
        <v/>
      </c>
      <c r="S571" s="108">
        <f>'Therapy data entry'!$I$6</f>
        <v>45566</v>
      </c>
      <c r="T571" s="109" t="str">
        <f>IF(OR(H571=0,F571=""),"", IFERROR(MATCH(9.99999999999999E+307, 'Therapy data entry'!I571:CV573, 1) - 1, ""))</f>
        <v/>
      </c>
      <c r="U571" s="110" t="str">
        <f t="shared" ref="U571" si="1401">IF(T571="","",S571+T571)</f>
        <v/>
      </c>
      <c r="V571" s="107" t="str">
        <f t="shared" ref="V571" si="1402">IF(U571="","",IF(U571&gt;F571,"Date therapy given outside therapy timeframe",""))</f>
        <v/>
      </c>
      <c r="W571" s="111" t="str">
        <f>IF('Therapy data entry'!AK571="","",'Therapy data entry'!AK571)</f>
        <v/>
      </c>
    </row>
    <row r="572" spans="1:23" ht="17.25" hidden="1" thickBot="1" x14ac:dyDescent="0.35">
      <c r="A572" s="227"/>
      <c r="B572" s="31"/>
      <c r="C572" s="230"/>
      <c r="D572" s="32"/>
      <c r="E572" s="71"/>
      <c r="F572" s="45"/>
      <c r="G572" s="74"/>
      <c r="H572" s="32" cm="1">
        <f t="array" ref="H572">SUM(--(_xlfn.BYCOL('Therapy data entry'!I572:CV574, _xlfn.LAMBDA(_xlpm.col, MAX(_xlpm.col) &gt; 0))))</f>
        <v>0</v>
      </c>
      <c r="I572" s="32">
        <f>SUM('Therapy data entry'!I572:CV574)</f>
        <v>0</v>
      </c>
      <c r="J572" s="32"/>
      <c r="K572" s="32"/>
      <c r="L572" s="47"/>
      <c r="M572" s="33"/>
      <c r="N572" s="34"/>
      <c r="O572" s="32"/>
      <c r="P572" s="35"/>
      <c r="Q572" s="107" t="str">
        <f>IF(N572&lt;H572,"Too many therapy days entered",
IF(IFERROR(MAX(_xlfn._xlws.FILTER('Therapy data entry'!$I$6:$CV$6,_xlfn.BYCOL('Therapy data entry'!I572:CV574,_xlfn.LAMBDA(_xlpm.col,MAX(_xlpm.col)&gt;0)))),0)&gt;F572,
"Therapy entered after discharge date",
IF(IFERROR(MIN(_xlfn._xlws.FILTER('Therapy data entry'!$I$6:$CV$6,_xlfn.BYCOL('Therapy data entry'!I572:CV574,_xlfn.LAMBDA(_xlpm.col,MAX(_xlpm.col)&gt;0)))),"")&lt; VALUE(M572),
"Therapy cannot be entered before admission date",
""
)
))</f>
        <v/>
      </c>
      <c r="R572" s="36"/>
      <c r="S572" s="46"/>
      <c r="T572" s="109" t="str">
        <f>IF(OR(H572=0,F572=""),"", IFERROR(MATCH(9.99999999999999E+307, 'Therapy data entry'!I572:CV574, 1) - 1, ""))</f>
        <v/>
      </c>
      <c r="U572" s="37"/>
      <c r="V572" s="36"/>
      <c r="W572" s="55"/>
    </row>
    <row r="573" spans="1:23" ht="17.25" hidden="1" thickBot="1" x14ac:dyDescent="0.35">
      <c r="A573" s="227"/>
      <c r="B573" s="31"/>
      <c r="C573" s="230"/>
      <c r="D573" s="32"/>
      <c r="E573" s="71"/>
      <c r="F573" s="45"/>
      <c r="G573" s="74"/>
      <c r="H573" s="32" cm="1">
        <f t="array" ref="H573">SUM(--(_xlfn.BYCOL('Therapy data entry'!I573:CV575, _xlfn.LAMBDA(_xlpm.col, MAX(_xlpm.col) &gt; 0))))</f>
        <v>0</v>
      </c>
      <c r="I573" s="32">
        <f>SUM('Therapy data entry'!I573:CV575)</f>
        <v>0</v>
      </c>
      <c r="J573" s="32"/>
      <c r="K573" s="32"/>
      <c r="L573" s="47"/>
      <c r="M573" s="33"/>
      <c r="N573" s="34"/>
      <c r="O573" s="32"/>
      <c r="P573" s="35"/>
      <c r="Q573" s="107" t="str">
        <f>IF(N573&lt;H573,"Too many therapy days entered",
IF(IFERROR(MAX(_xlfn._xlws.FILTER('Therapy data entry'!$I$6:$CV$6,_xlfn.BYCOL('Therapy data entry'!I573:CV575,_xlfn.LAMBDA(_xlpm.col,MAX(_xlpm.col)&gt;0)))),0)&gt;F573,
"Therapy entered after discharge date",
IF(IFERROR(MIN(_xlfn._xlws.FILTER('Therapy data entry'!$I$6:$CV$6,_xlfn.BYCOL('Therapy data entry'!I573:CV575,_xlfn.LAMBDA(_xlpm.col,MAX(_xlpm.col)&gt;0)))),"")&lt; VALUE(M573),
"Therapy cannot be entered before admission date",
""
)
))</f>
        <v/>
      </c>
      <c r="R573" s="36"/>
      <c r="S573" s="46"/>
      <c r="T573" s="109" t="str">
        <f>IF(OR(H573=0,F573=""),"", IFERROR(MATCH(9.99999999999999E+307, 'Therapy data entry'!I573:CV575, 1) - 1, ""))</f>
        <v/>
      </c>
      <c r="U573" s="37"/>
      <c r="V573" s="36"/>
      <c r="W573" s="55"/>
    </row>
    <row r="574" spans="1:23" ht="17.25" thickBot="1" x14ac:dyDescent="0.35">
      <c r="A574" s="227"/>
      <c r="B574" s="54" t="str">
        <f>IF('Therapy data entry'!B572="","",'Therapy data entry'!B572)</f>
        <v/>
      </c>
      <c r="C574" s="230"/>
      <c r="D574" s="49" t="s">
        <v>52</v>
      </c>
      <c r="E574" s="72" t="str">
        <f>IF('Therapy data entry'!G574="","",'Therapy data entry'!G574)</f>
        <v>No</v>
      </c>
      <c r="F574" s="77" t="str">
        <f>IF((E574="Yes"),'Therapy data entry'!E571,"")</f>
        <v/>
      </c>
      <c r="G574" s="75" t="str">
        <f t="shared" ref="G574" si="1403">IF(V574="","Yes","No")</f>
        <v>Yes</v>
      </c>
      <c r="H574" s="49" cm="1">
        <f t="array" ref="H574">SUM(--(_xlfn.BYCOL('Therapy data entry'!I574:CV576, _xlfn.LAMBDA(_xlpm.col, MAX(_xlpm.col) &gt; 0))))</f>
        <v>0</v>
      </c>
      <c r="I574" s="49">
        <f>SUM('Therapy data entry'!I574:CV576)</f>
        <v>0</v>
      </c>
      <c r="J574" s="49">
        <f>SUM('Therapy data entry'!I575:XFD575)</f>
        <v>0</v>
      </c>
      <c r="K574" s="49">
        <f>SUM('Therapy data entry'!I576:XFD576)</f>
        <v>0</v>
      </c>
      <c r="L574" s="51" t="e">
        <f t="shared" ref="L574" si="1404">IF(AND((E574="Yes"),NOT(F574=""),G574="Yes",Q574="", R574=""),"Yes",IF(AND((E574="No"),F574="",Q574="", R574=""),"Yes","No because "))</f>
        <v>#VALUE!</v>
      </c>
      <c r="M574" s="33" t="e">
        <f t="shared" ref="M574" si="1405">DAY(C571)&amp;"/"&amp;MONTH(C571)&amp;"/"&amp;YEAR(C571)</f>
        <v>#VALUE!</v>
      </c>
      <c r="N574" s="34" t="str">
        <f t="shared" ref="N574" si="1406">IF(F574="","",F574-M574+1)</f>
        <v/>
      </c>
      <c r="O574" s="49" t="e">
        <f t="shared" ref="O574" si="1407">IF(NOT(R574=""),R574,IF(NOT(Q574=""),Q574,IF(NOT(G574="Yes"),"Days therapy received outside therapy timeframe",IF(NOT(OR(E574="Yes",E574="No")),"Data not entered yet",""))))</f>
        <v>#VALUE!</v>
      </c>
      <c r="P574" s="52"/>
      <c r="Q574" s="107" t="e">
        <f>IF(N574&lt;H574,"Too many therapy days entered",
IF(IFERROR(MAX(_xlfn._xlws.FILTER('Therapy data entry'!$I$6:$CV$6,_xlfn.BYCOL('Therapy data entry'!I574:CV576,_xlfn.LAMBDA(_xlpm.col,MAX(_xlpm.col)&gt;0)))),0)&gt;F574,
"Therapy entered after discharge date",
IF(IFERROR(MIN(_xlfn._xlws.FILTER('Therapy data entry'!$I$6:$CV$6,_xlfn.BYCOL('Therapy data entry'!I574:CV576,_xlfn.LAMBDA(_xlpm.col,MAX(_xlpm.col)&gt;0)))),"")&lt; VALUE(M574),
"Therapy cannot be entered before admission date",
""
)
))</f>
        <v>#VALUE!</v>
      </c>
      <c r="R574" s="53" t="str">
        <f t="shared" ref="R574" si="1408">IF(AND((OR(E574="",E574="No")),F574="",H574=0,I574=0),"", IF(AND(E574="Yes",NOT(F574="")),"","Eligibility for therapy and therapy days/end date not consistent"))</f>
        <v/>
      </c>
      <c r="S574" s="46">
        <f>'Therapy data entry'!$I$6</f>
        <v>45566</v>
      </c>
      <c r="T574" s="109" t="str">
        <f>IF(OR(H574=0,F574=""),"", IFERROR(MATCH(9.99999999999999E+307, 'Therapy data entry'!I574:CV576, 1) - 1, ""))</f>
        <v/>
      </c>
      <c r="U574" s="37" t="str">
        <f t="shared" ref="U574" si="1409">IF(T574="","",S574+T574)</f>
        <v/>
      </c>
      <c r="V574" s="36" t="str">
        <f t="shared" ref="V574" si="1410">IF(U574="","",IF(U574&gt;F574,"Date therapy given outside therapy timeframe",""))</f>
        <v/>
      </c>
      <c r="W574" s="56" t="str">
        <f>IF('Therapy data entry'!AK574="","",'Therapy data entry'!AK574)</f>
        <v/>
      </c>
    </row>
    <row r="575" spans="1:23" ht="17.25" hidden="1" thickBot="1" x14ac:dyDescent="0.35">
      <c r="A575" s="227"/>
      <c r="B575" s="44"/>
      <c r="C575" s="230"/>
      <c r="D575" s="49"/>
      <c r="E575" s="72"/>
      <c r="F575" s="77"/>
      <c r="G575" s="75"/>
      <c r="H575" s="49" cm="1">
        <f t="array" ref="H575">SUM(--(_xlfn.BYCOL('Therapy data entry'!I575:CV577, _xlfn.LAMBDA(_xlpm.col, MAX(_xlpm.col) &gt; 0))))</f>
        <v>0</v>
      </c>
      <c r="I575" s="49">
        <f>SUM('Therapy data entry'!I575:CV577)</f>
        <v>0</v>
      </c>
      <c r="J575" s="49"/>
      <c r="K575" s="49"/>
      <c r="L575" s="51"/>
      <c r="M575" s="50"/>
      <c r="N575" s="34"/>
      <c r="O575" s="49"/>
      <c r="P575" s="52"/>
      <c r="Q575" s="107" t="str">
        <f>IF(N575&lt;H575,"Too many therapy days entered",
IF(IFERROR(MAX(_xlfn._xlws.FILTER('Therapy data entry'!$I$6:$CV$6,_xlfn.BYCOL('Therapy data entry'!I575:CV577,_xlfn.LAMBDA(_xlpm.col,MAX(_xlpm.col)&gt;0)))),0)&gt;F575,
"Therapy entered after discharge date",
IF(IFERROR(MIN(_xlfn._xlws.FILTER('Therapy data entry'!$I$6:$CV$6,_xlfn.BYCOL('Therapy data entry'!I575:CV577,_xlfn.LAMBDA(_xlpm.col,MAX(_xlpm.col)&gt;0)))),"")&lt; VALUE(M575),
"Therapy cannot be entered before admission date",
""
)
))</f>
        <v/>
      </c>
      <c r="R575" s="36"/>
      <c r="S575" s="46"/>
      <c r="T575" s="109" t="str">
        <f>IF(OR(H575=0,F575=""),"", IFERROR(MATCH(9.99999999999999E+307, 'Therapy data entry'!I575:CV577, 1) - 1, ""))</f>
        <v/>
      </c>
      <c r="U575" s="37"/>
      <c r="V575" s="36"/>
      <c r="W575" s="56"/>
    </row>
    <row r="576" spans="1:23" ht="17.25" hidden="1" thickBot="1" x14ac:dyDescent="0.35">
      <c r="A576" s="227"/>
      <c r="B576" s="44"/>
      <c r="C576" s="230"/>
      <c r="D576" s="49"/>
      <c r="E576" s="72"/>
      <c r="F576" s="77"/>
      <c r="G576" s="75"/>
      <c r="H576" s="49" cm="1">
        <f t="array" ref="H576">SUM(--(_xlfn.BYCOL('Therapy data entry'!I576:CV578, _xlfn.LAMBDA(_xlpm.col, MAX(_xlpm.col) &gt; 0))))</f>
        <v>0</v>
      </c>
      <c r="I576" s="49">
        <f>SUM('Therapy data entry'!I576:CV578)</f>
        <v>0</v>
      </c>
      <c r="J576" s="49"/>
      <c r="K576" s="49"/>
      <c r="L576" s="51"/>
      <c r="M576" s="50"/>
      <c r="N576" s="34"/>
      <c r="O576" s="49"/>
      <c r="P576" s="52"/>
      <c r="Q576" s="107" t="str">
        <f>IF(N576&lt;H576,"Too many therapy days entered",
IF(IFERROR(MAX(_xlfn._xlws.FILTER('Therapy data entry'!$I$6:$CV$6,_xlfn.BYCOL('Therapy data entry'!I576:CV578,_xlfn.LAMBDA(_xlpm.col,MAX(_xlpm.col)&gt;0)))),0)&gt;F576,
"Therapy entered after discharge date",
IF(IFERROR(MIN(_xlfn._xlws.FILTER('Therapy data entry'!$I$6:$CV$6,_xlfn.BYCOL('Therapy data entry'!I576:CV578,_xlfn.LAMBDA(_xlpm.col,MAX(_xlpm.col)&gt;0)))),"")&lt; VALUE(M576),
"Therapy cannot be entered before admission date",
""
)
))</f>
        <v/>
      </c>
      <c r="R576" s="36"/>
      <c r="S576" s="46"/>
      <c r="T576" s="109" t="str">
        <f>IF(OR(H576=0,F576=""),"", IFERROR(MATCH(9.99999999999999E+307, 'Therapy data entry'!I576:CV578, 1) - 1, ""))</f>
        <v/>
      </c>
      <c r="U576" s="37"/>
      <c r="V576" s="36"/>
      <c r="W576" s="56"/>
    </row>
    <row r="577" spans="1:23" ht="17.25" thickBot="1" x14ac:dyDescent="0.35">
      <c r="A577" s="227"/>
      <c r="B577" s="31" t="s">
        <v>21</v>
      </c>
      <c r="C577" s="230"/>
      <c r="D577" s="38" t="s">
        <v>53</v>
      </c>
      <c r="E577" s="73" t="str">
        <f>IF('Therapy data entry'!G577="","",'Therapy data entry'!G577)</f>
        <v>No</v>
      </c>
      <c r="F577" s="78" t="str">
        <f>IF((E577="Yes"),'Therapy data entry'!E571,"")</f>
        <v/>
      </c>
      <c r="G577" s="76" t="str">
        <f t="shared" ref="G577" si="1411">IF(V577="","Yes","No")</f>
        <v>Yes</v>
      </c>
      <c r="H577" s="38" cm="1">
        <f t="array" ref="H577">SUM(--(_xlfn.BYCOL('Therapy data entry'!I577:CV579, _xlfn.LAMBDA(_xlpm.col, MAX(_xlpm.col) &gt; 0))))</f>
        <v>0</v>
      </c>
      <c r="I577" s="38">
        <f>SUM('Therapy data entry'!I577:CV579)</f>
        <v>0</v>
      </c>
      <c r="J577" s="38">
        <f>SUM('Therapy data entry'!I578:XFD578)</f>
        <v>0</v>
      </c>
      <c r="K577" s="38">
        <f>SUM('Therapy data entry'!I579:XFD579)</f>
        <v>0</v>
      </c>
      <c r="L577" s="69" t="e">
        <f t="shared" ref="L577" si="1412">IF(AND((E577="Yes"),NOT(F577=""),G577="Yes",Q577="", R577=""),"Yes",IF(AND((E577="No"),F577="",Q577="", R577=""),"Yes","No because "))</f>
        <v>#VALUE!</v>
      </c>
      <c r="M577" s="33" t="e">
        <f t="shared" ref="M577" si="1413">DAY(C571)&amp;"/"&amp;MONTH(C571)&amp;"/"&amp;YEAR(C571)</f>
        <v>#VALUE!</v>
      </c>
      <c r="N577" s="34" t="str">
        <f t="shared" ref="N577" si="1414">IF(F577="","",F577-M577+1)</f>
        <v/>
      </c>
      <c r="O577" s="38" t="e">
        <f t="shared" ref="O577" si="1415">IF(NOT(R577=""),R577,IF(NOT(Q577=""),Q577,IF(NOT(G577="Yes"),"Days therapy received outside therapy timeframe",IF(NOT(OR(E577="Yes",E577="No")),"Data not entered yet",""))))</f>
        <v>#VALUE!</v>
      </c>
      <c r="P577" s="39"/>
      <c r="Q577" s="107" t="e">
        <f>IF(N577&lt;H577,"Too many therapy days entered",
IF(IFERROR(MAX(_xlfn._xlws.FILTER('Therapy data entry'!$I$6:$CV$6,_xlfn.BYCOL('Therapy data entry'!I577:CV579,_xlfn.LAMBDA(_xlpm.col,MAX(_xlpm.col)&gt;0)))),0)&gt;F577,
"Therapy entered after discharge date",
IF(IFERROR(MIN(_xlfn._xlws.FILTER('Therapy data entry'!$I$6:$CV$6,_xlfn.BYCOL('Therapy data entry'!I577:CV579,_xlfn.LAMBDA(_xlpm.col,MAX(_xlpm.col)&gt;0)))),"")&lt; VALUE(M577),
"Therapy cannot be entered before admission date",
""
)
))</f>
        <v>#VALUE!</v>
      </c>
      <c r="R577" s="36" t="str">
        <f t="shared" ref="R577" si="1416">IF(AND((OR(E577="",E577="No")),F577="",H577=0,I577=0),"", IF(AND(E577="Yes",NOT(F577="")),"","Eligibility for therapy and therapy days/end date not consistent"))</f>
        <v/>
      </c>
      <c r="S577" s="46">
        <f>'Therapy data entry'!$I$6</f>
        <v>45566</v>
      </c>
      <c r="T577" s="109" t="str">
        <f>IF(OR(H577=0,F577=""),"", IFERROR(MATCH(9.99999999999999E+307, 'Therapy data entry'!I577:CV579, 1) - 1, ""))</f>
        <v/>
      </c>
      <c r="U577" s="37" t="str">
        <f t="shared" ref="U577" si="1417">IF(T577="","",S577+T577)</f>
        <v/>
      </c>
      <c r="V577" s="36" t="str">
        <f t="shared" ref="V577" si="1418">IF(U577="","",IF(U577&gt;F577,"Date therapy given outside therapy timeframe",""))</f>
        <v/>
      </c>
      <c r="W577" s="57" t="str">
        <f>IF('Therapy data entry'!AK577="","",'Therapy data entry'!AK577)</f>
        <v/>
      </c>
    </row>
    <row r="578" spans="1:23" ht="17.25" hidden="1" thickBot="1" x14ac:dyDescent="0.35">
      <c r="A578" s="227"/>
      <c r="B578" s="31"/>
      <c r="C578" s="230"/>
      <c r="D578" s="38"/>
      <c r="E578" s="73"/>
      <c r="F578" s="78"/>
      <c r="G578" s="76"/>
      <c r="H578" s="38" cm="1">
        <f t="array" ref="H578">SUM(--(_xlfn.BYCOL('Therapy data entry'!I578:CV580, _xlfn.LAMBDA(_xlpm.col, MAX(_xlpm.col) &gt; 0))))</f>
        <v>0</v>
      </c>
      <c r="I578" s="38">
        <f>SUM('Therapy data entry'!I578:CV580)</f>
        <v>0</v>
      </c>
      <c r="J578" s="38"/>
      <c r="K578" s="38"/>
      <c r="L578" s="69"/>
      <c r="M578" s="33"/>
      <c r="N578" s="34"/>
      <c r="O578" s="38"/>
      <c r="P578" s="39"/>
      <c r="Q578" s="107" t="str">
        <f>IF(N578&lt;H578,"Too many therapy days entered",
IF(IFERROR(MAX(_xlfn._xlws.FILTER('Therapy data entry'!$I$6:$CV$6,_xlfn.BYCOL('Therapy data entry'!I578:CV580,_xlfn.LAMBDA(_xlpm.col,MAX(_xlpm.col)&gt;0)))),0)&gt;F578,
"Therapy entered after discharge date",
IF(IFERROR(MIN(_xlfn._xlws.FILTER('Therapy data entry'!$I$6:$CV$6,_xlfn.BYCOL('Therapy data entry'!I578:CV580,_xlfn.LAMBDA(_xlpm.col,MAX(_xlpm.col)&gt;0)))),"")&lt; VALUE(M578),
"Therapy cannot be entered before admission date",
""
)
))</f>
        <v/>
      </c>
      <c r="R578" s="36"/>
      <c r="S578" s="46"/>
      <c r="T578" s="109" t="str">
        <f>IF(OR(H578=0,F578=""),"", IFERROR(MATCH(9.99999999999999E+307, 'Therapy data entry'!I578:CV580, 1) - 1, ""))</f>
        <v/>
      </c>
      <c r="U578" s="37"/>
      <c r="V578" s="36"/>
      <c r="W578" s="57"/>
    </row>
    <row r="579" spans="1:23" ht="17.25" hidden="1" thickBot="1" x14ac:dyDescent="0.35">
      <c r="A579" s="227"/>
      <c r="B579" s="31"/>
      <c r="C579" s="230"/>
      <c r="D579" s="38"/>
      <c r="E579" s="73"/>
      <c r="F579" s="78"/>
      <c r="G579" s="76"/>
      <c r="H579" s="38" cm="1">
        <f t="array" ref="H579">SUM(--(_xlfn.BYCOL('Therapy data entry'!I579:CV581, _xlfn.LAMBDA(_xlpm.col, MAX(_xlpm.col) &gt; 0))))</f>
        <v>0</v>
      </c>
      <c r="I579" s="38">
        <f>SUM('Therapy data entry'!I579:CV581)</f>
        <v>0</v>
      </c>
      <c r="J579" s="38"/>
      <c r="K579" s="38"/>
      <c r="L579" s="69"/>
      <c r="M579" s="33"/>
      <c r="N579" s="34"/>
      <c r="O579" s="38"/>
      <c r="P579" s="39"/>
      <c r="Q579" s="107" t="str">
        <f>IF(N579&lt;H579,"Too many therapy days entered",
IF(IFERROR(MAX(_xlfn._xlws.FILTER('Therapy data entry'!$I$6:$CV$6,_xlfn.BYCOL('Therapy data entry'!I579:CV581,_xlfn.LAMBDA(_xlpm.col,MAX(_xlpm.col)&gt;0)))),0)&gt;F579,
"Therapy entered after discharge date",
IF(IFERROR(MIN(_xlfn._xlws.FILTER('Therapy data entry'!$I$6:$CV$6,_xlfn.BYCOL('Therapy data entry'!I579:CV581,_xlfn.LAMBDA(_xlpm.col,MAX(_xlpm.col)&gt;0)))),"")&lt; VALUE(M579),
"Therapy cannot be entered before admission date",
""
)
))</f>
        <v/>
      </c>
      <c r="R579" s="36"/>
      <c r="S579" s="46"/>
      <c r="T579" s="109" t="str">
        <f>IF(OR(H579=0,F579=""),"", IFERROR(MATCH(9.99999999999999E+307, 'Therapy data entry'!I579:CV581, 1) - 1, ""))</f>
        <v/>
      </c>
      <c r="U579" s="37"/>
      <c r="V579" s="36"/>
      <c r="W579" s="57"/>
    </row>
    <row r="580" spans="1:23" ht="17.25" thickBot="1" x14ac:dyDescent="0.35">
      <c r="A580" s="227"/>
      <c r="B580" s="135" t="str">
        <f>IF('Therapy data entry'!B574="","",'Therapy data entry'!B574)</f>
        <v/>
      </c>
      <c r="C580" s="230"/>
      <c r="D580" s="152" t="s">
        <v>54</v>
      </c>
      <c r="E580" s="152" t="str">
        <f>IF('Therapy data entry'!G580="","",'Therapy data entry'!G580)</f>
        <v>No</v>
      </c>
      <c r="F580" s="153" t="str">
        <f>IF((E580="Yes"),'Therapy data entry'!E571,"")</f>
        <v/>
      </c>
      <c r="G580" s="154" t="str">
        <f t="shared" ref="G580" si="1419">IF(V580="","Yes","No")</f>
        <v>Yes</v>
      </c>
      <c r="H580" s="70" cm="1">
        <f t="array" ref="H580">SUM(--(_xlfn.BYCOL('Therapy data entry'!I580:CV582, _xlfn.LAMBDA(_xlpm.col, MAX(_xlpm.col) &gt; 0))))</f>
        <v>0</v>
      </c>
      <c r="I580" s="70">
        <f>SUM('Therapy data entry'!I580:CV582)</f>
        <v>0</v>
      </c>
      <c r="J580" s="152">
        <f>SUM('Therapy data entry'!I581:XFD581)</f>
        <v>0</v>
      </c>
      <c r="K580" s="152">
        <f>SUM('Therapy data entry'!I582:XFD582)</f>
        <v>0</v>
      </c>
      <c r="L580" s="155" t="e">
        <f t="shared" ref="L580" si="1420">IF(AND((E580="Yes"),NOT(F580=""),G580="Yes",Q580="", R580=""),"Yes",IF(AND((E580="No"),F580="",Q580="", R580=""),"Yes","No because "))</f>
        <v>#VALUE!</v>
      </c>
      <c r="M580" s="156" t="e">
        <f t="shared" ref="M580" si="1421">DAY(C571)&amp;"/"&amp;MONTH(C571)&amp;"/"&amp;YEAR(C571)</f>
        <v>#VALUE!</v>
      </c>
      <c r="N580" s="157" t="str">
        <f t="shared" ref="N580" si="1422">IF(F580="","",F580-M580+1)</f>
        <v/>
      </c>
      <c r="O580" s="158" t="e">
        <f t="shared" ref="O580" si="1423">IF(NOT(R580=""),R580,IF(NOT(Q580=""),Q580,IF(NOT(G580="Yes"),"Days therapy received outside therapy timeframe",IF(NOT(OR(E580="Yes",E580="No")),"Data not entered yet",""))))</f>
        <v>#VALUE!</v>
      </c>
      <c r="P580" s="164"/>
      <c r="Q580" s="107" t="e">
        <f>IF(N580&lt;H580,"Too many therapy days entered",
IF(IFERROR(MAX(_xlfn._xlws.FILTER('Therapy data entry'!$I$6:$CV$6,_xlfn.BYCOL('Therapy data entry'!I580:CV582,_xlfn.LAMBDA(_xlpm.col,MAX(_xlpm.col)&gt;0)))),0)&gt;F580,
"Therapy entered after discharge date",
IF(IFERROR(MIN(_xlfn._xlws.FILTER('Therapy data entry'!$I$6:$CV$6,_xlfn.BYCOL('Therapy data entry'!I580:CV582,_xlfn.LAMBDA(_xlpm.col,MAX(_xlpm.col)&gt;0)))),"")&lt; VALUE(M580),
"Therapy cannot be entered before admission date",
""
)
))</f>
        <v>#VALUE!</v>
      </c>
      <c r="R580" s="159" t="str">
        <f t="shared" ref="R580" si="1424">IF(AND((OR(E580="",E580="No")),F580="",H580=0,I580=0),"", IF(AND(E580="Yes",NOT(F580="")),"","Eligibility for therapy and therapy days/end date not consistent"))</f>
        <v/>
      </c>
      <c r="S580" s="160">
        <f>'Therapy data entry'!$I$6</f>
        <v>45566</v>
      </c>
      <c r="T580" s="109" t="str">
        <f>IF(OR(H580=0,F580=""),"", IFERROR(MATCH(9.99999999999999E+307, 'Therapy data entry'!I580:CV582, 1) - 1, ""))</f>
        <v/>
      </c>
      <c r="U580" s="159" t="str">
        <f t="shared" ref="U580" si="1425">IF(T580="","",S580+T580)</f>
        <v/>
      </c>
      <c r="V580" s="159" t="str">
        <f t="shared" ref="V580" si="1426">IF(U580="","",IF(U580&gt;F580,"Date therapy given outside therapy timeframe",""))</f>
        <v/>
      </c>
      <c r="W580" s="161"/>
    </row>
    <row r="581" spans="1:23" ht="17.25" hidden="1" thickBot="1" x14ac:dyDescent="0.35">
      <c r="A581" s="227"/>
      <c r="B581" s="151"/>
      <c r="C581" s="230"/>
      <c r="D581" s="145"/>
      <c r="E581" s="145"/>
      <c r="F581" s="146"/>
      <c r="G581" s="147"/>
      <c r="H581" s="181" cm="1">
        <f t="array" ref="H581">SUM(--(_xlfn.BYCOL('Therapy data entry'!I581:CV583, _xlfn.LAMBDA(_xlpm.col, MAX(_xlpm.col) &gt; 0))))</f>
        <v>0</v>
      </c>
      <c r="I581" s="181">
        <f>SUM('Therapy data entry'!I581:CV583)</f>
        <v>0</v>
      </c>
      <c r="J581" s="145"/>
      <c r="K581" s="145"/>
      <c r="L581" s="148"/>
      <c r="M581" s="149"/>
      <c r="N581" s="34"/>
      <c r="O581" s="150"/>
      <c r="P581" s="148"/>
      <c r="Q581" s="107" t="str">
        <f>IF(N581&lt;H581,"Too many therapy days entered",
IF(IFERROR(MAX(_xlfn._xlws.FILTER('Therapy data entry'!$I$6:$CV$6,_xlfn.BYCOL('Therapy data entry'!I581:CV583,_xlfn.LAMBDA(_xlpm.col,MAX(_xlpm.col)&gt;0)))),0)&gt;F581,
"Therapy entered after discharge date",
IF(IFERROR(MIN(_xlfn._xlws.FILTER('Therapy data entry'!$I$6:$CV$6,_xlfn.BYCOL('Therapy data entry'!I581:CV583,_xlfn.LAMBDA(_xlpm.col,MAX(_xlpm.col)&gt;0)))),"")&lt; VALUE(M581),
"Therapy cannot be entered before admission date",
""
)
))</f>
        <v/>
      </c>
      <c r="R581" s="53"/>
      <c r="S581" s="46"/>
      <c r="T581" s="109" t="str">
        <f>IF(OR(H581=0,F581=""),"", IFERROR(MATCH(9.99999999999999E+307, 'Therapy data entry'!I581:CV583, 1) - 1, ""))</f>
        <v/>
      </c>
      <c r="U581" s="53"/>
      <c r="V581" s="53"/>
      <c r="W581" s="163"/>
    </row>
    <row r="582" spans="1:23" ht="17.25" hidden="1" thickBot="1" x14ac:dyDescent="0.35">
      <c r="A582" s="228"/>
      <c r="B582" s="162"/>
      <c r="C582" s="231"/>
      <c r="D582" s="65"/>
      <c r="E582" s="65"/>
      <c r="F582" s="79"/>
      <c r="G582" s="112"/>
      <c r="H582" s="70" cm="1">
        <f t="array" ref="H582">SUM(--(_xlfn.BYCOL('Therapy data entry'!I582:CV584, _xlfn.LAMBDA(_xlpm.col, MAX(_xlpm.col) &gt; 0))))</f>
        <v>0</v>
      </c>
      <c r="I582" s="70">
        <f>SUM('Therapy data entry'!I582:CV584)</f>
        <v>0</v>
      </c>
      <c r="J582" s="65"/>
      <c r="K582" s="65"/>
      <c r="L582" s="67"/>
      <c r="M582" s="66"/>
      <c r="N582" s="58"/>
      <c r="O582" s="70"/>
      <c r="P582" s="67"/>
      <c r="Q582" s="107" t="str">
        <f>IF(N582&lt;H582,"Too many therapy days entered",
IF(IFERROR(MAX(_xlfn._xlws.FILTER('Therapy data entry'!$I$6:$CV$6,_xlfn.BYCOL('Therapy data entry'!I582:CV584,_xlfn.LAMBDA(_xlpm.col,MAX(_xlpm.col)&gt;0)))),0)&gt;F582,
"Therapy entered after discharge date",
IF(IFERROR(MIN(_xlfn._xlws.FILTER('Therapy data entry'!$I$6:$CV$6,_xlfn.BYCOL('Therapy data entry'!I582:CV584,_xlfn.LAMBDA(_xlpm.col,MAX(_xlpm.col)&gt;0)))),"")&lt; VALUE(M582),
"Therapy cannot be entered before admission date",
""
)
))</f>
        <v/>
      </c>
      <c r="R582" s="59"/>
      <c r="S582" s="60"/>
      <c r="T582" s="109" t="str">
        <f>IF(OR(H582=0,F582=""),"", IFERROR(MATCH(9.99999999999999E+307, 'Therapy data entry'!I582:CV584, 1) - 1, ""))</f>
        <v/>
      </c>
      <c r="U582" s="59"/>
      <c r="V582" s="59"/>
      <c r="W582" s="68"/>
    </row>
    <row r="583" spans="1:23" ht="17.25" thickBot="1" x14ac:dyDescent="0.35">
      <c r="A583" s="226" t="str">
        <f>IF(AND('Therapy data entry'!A583="",'Therapy data entry'!D583=""),"",IF(AND(NOT('Therapy data entry'!D583=""),'Therapy data entry'!A583=""),"SSNAP ID not entered",'Therapy data entry'!A583))</f>
        <v/>
      </c>
      <c r="B583" s="98" t="s">
        <v>17</v>
      </c>
      <c r="C583" s="229" t="str">
        <f>IF('Therapy data entry'!D583="","",'Therapy data entry'!D583)</f>
        <v/>
      </c>
      <c r="D583" s="99" t="s">
        <v>51</v>
      </c>
      <c r="E583" s="100" t="str">
        <f>IF('Therapy data entry'!G583="","",'Therapy data entry'!G583)</f>
        <v>No</v>
      </c>
      <c r="F583" s="101" t="str">
        <f>IF((E583="Yes"),'Therapy data entry'!E583,"")</f>
        <v/>
      </c>
      <c r="G583" s="102" t="str">
        <f t="shared" ref="G583" si="1427">IF(V583="","Yes","No")</f>
        <v>Yes</v>
      </c>
      <c r="H583" s="32" cm="1">
        <f t="array" ref="H583">SUM(--(_xlfn.BYCOL('Therapy data entry'!I583:CV585, _xlfn.LAMBDA(_xlpm.col, MAX(_xlpm.col) &gt; 0))))</f>
        <v>0</v>
      </c>
      <c r="I583" s="32">
        <f>SUM('Therapy data entry'!I583:CV585)</f>
        <v>0</v>
      </c>
      <c r="J583" s="99">
        <f>SUM('Therapy data entry'!I584:XFD584)</f>
        <v>0</v>
      </c>
      <c r="K583" s="99">
        <f>SUM('Therapy data entry'!I585:XFD585)</f>
        <v>0</v>
      </c>
      <c r="L583" s="103" t="e">
        <f t="shared" ref="L583" si="1428">IF(AND((E583="Yes"),NOT(F583=""),G583="Yes",Q583="", R583=""),"Yes",IF(AND((E583="No"),F583="",Q583="", R583=""),"Yes","No because "))</f>
        <v>#VALUE!</v>
      </c>
      <c r="M583" s="104" t="e">
        <f t="shared" ref="M583" si="1429">DAY(C583)&amp;"/"&amp;MONTH(C583)&amp;"/"&amp;YEAR(C583)</f>
        <v>#VALUE!</v>
      </c>
      <c r="N583" s="105" t="str">
        <f t="shared" ref="N583" si="1430">IF(F583="","",F583-M583+1)</f>
        <v/>
      </c>
      <c r="O583" s="99" t="e">
        <f t="shared" ref="O583" si="1431">IF(NOT(R583=""),R583,IF(NOT(Q583=""),Q583,IF(NOT(G583="Yes"),"Days therapy received outside therapy timeframe",IF(NOT(OR(E583="Yes",E583="No")),"Data not entered yet",""))))</f>
        <v>#VALUE!</v>
      </c>
      <c r="P583" s="106"/>
      <c r="Q583" s="107" t="e">
        <f>IF(N583&lt;H583,"Too many therapy days entered",
IF(IFERROR(MAX(_xlfn._xlws.FILTER('Therapy data entry'!$I$6:$CV$6,_xlfn.BYCOL('Therapy data entry'!I583:CV585,_xlfn.LAMBDA(_xlpm.col,MAX(_xlpm.col)&gt;0)))),0)&gt;F583,
"Therapy entered after discharge date",
IF(IFERROR(MIN(_xlfn._xlws.FILTER('Therapy data entry'!$I$6:$CV$6,_xlfn.BYCOL('Therapy data entry'!I583:CV585,_xlfn.LAMBDA(_xlpm.col,MAX(_xlpm.col)&gt;0)))),"")&lt; VALUE(M583),
"Therapy cannot be entered before admission date",
""
)
))</f>
        <v>#VALUE!</v>
      </c>
      <c r="R583" s="107" t="str">
        <f t="shared" ref="R583" si="1432">IF(AND((OR(E583="",E583="No")),F583="",H583=0,I583=0),"", IF(AND(E583="Yes",NOT(F583="")),"","Eligibility for therapy and therapy days/end date not consistent"))</f>
        <v/>
      </c>
      <c r="S583" s="108">
        <f>'Therapy data entry'!$I$6</f>
        <v>45566</v>
      </c>
      <c r="T583" s="109" t="str">
        <f>IF(OR(H583=0,F583=""),"", IFERROR(MATCH(9.99999999999999E+307, 'Therapy data entry'!I583:CV585, 1) - 1, ""))</f>
        <v/>
      </c>
      <c r="U583" s="110" t="str">
        <f t="shared" ref="U583" si="1433">IF(T583="","",S583+T583)</f>
        <v/>
      </c>
      <c r="V583" s="107" t="str">
        <f t="shared" ref="V583" si="1434">IF(U583="","",IF(U583&gt;F583,"Date therapy given outside therapy timeframe",""))</f>
        <v/>
      </c>
      <c r="W583" s="111" t="str">
        <f>IF('Therapy data entry'!AK583="","",'Therapy data entry'!AK583)</f>
        <v/>
      </c>
    </row>
    <row r="584" spans="1:23" ht="17.25" hidden="1" thickBot="1" x14ac:dyDescent="0.35">
      <c r="A584" s="227"/>
      <c r="B584" s="31"/>
      <c r="C584" s="230"/>
      <c r="D584" s="32"/>
      <c r="E584" s="71"/>
      <c r="F584" s="45"/>
      <c r="G584" s="74"/>
      <c r="H584" s="32" cm="1">
        <f t="array" ref="H584">SUM(--(_xlfn.BYCOL('Therapy data entry'!I584:CV586, _xlfn.LAMBDA(_xlpm.col, MAX(_xlpm.col) &gt; 0))))</f>
        <v>0</v>
      </c>
      <c r="I584" s="32">
        <f>SUM('Therapy data entry'!I584:CV586)</f>
        <v>0</v>
      </c>
      <c r="J584" s="32"/>
      <c r="K584" s="32"/>
      <c r="L584" s="47"/>
      <c r="M584" s="33"/>
      <c r="N584" s="34"/>
      <c r="O584" s="32"/>
      <c r="P584" s="35"/>
      <c r="Q584" s="107" t="str">
        <f>IF(N584&lt;H584,"Too many therapy days entered",
IF(IFERROR(MAX(_xlfn._xlws.FILTER('Therapy data entry'!$I$6:$CV$6,_xlfn.BYCOL('Therapy data entry'!I584:CV586,_xlfn.LAMBDA(_xlpm.col,MAX(_xlpm.col)&gt;0)))),0)&gt;F584,
"Therapy entered after discharge date",
IF(IFERROR(MIN(_xlfn._xlws.FILTER('Therapy data entry'!$I$6:$CV$6,_xlfn.BYCOL('Therapy data entry'!I584:CV586,_xlfn.LAMBDA(_xlpm.col,MAX(_xlpm.col)&gt;0)))),"")&lt; VALUE(M584),
"Therapy cannot be entered before admission date",
""
)
))</f>
        <v/>
      </c>
      <c r="R584" s="36"/>
      <c r="S584" s="46"/>
      <c r="T584" s="109" t="str">
        <f>IF(OR(H584=0,F584=""),"", IFERROR(MATCH(9.99999999999999E+307, 'Therapy data entry'!I584:CV586, 1) - 1, ""))</f>
        <v/>
      </c>
      <c r="U584" s="37"/>
      <c r="V584" s="36"/>
      <c r="W584" s="55"/>
    </row>
    <row r="585" spans="1:23" ht="17.25" hidden="1" thickBot="1" x14ac:dyDescent="0.35">
      <c r="A585" s="227"/>
      <c r="B585" s="31"/>
      <c r="C585" s="230"/>
      <c r="D585" s="32"/>
      <c r="E585" s="71"/>
      <c r="F585" s="45"/>
      <c r="G585" s="74"/>
      <c r="H585" s="32" cm="1">
        <f t="array" ref="H585">SUM(--(_xlfn.BYCOL('Therapy data entry'!I585:CV587, _xlfn.LAMBDA(_xlpm.col, MAX(_xlpm.col) &gt; 0))))</f>
        <v>0</v>
      </c>
      <c r="I585" s="32">
        <f>SUM('Therapy data entry'!I585:CV587)</f>
        <v>0</v>
      </c>
      <c r="J585" s="32"/>
      <c r="K585" s="32"/>
      <c r="L585" s="47"/>
      <c r="M585" s="33"/>
      <c r="N585" s="34"/>
      <c r="O585" s="32"/>
      <c r="P585" s="35"/>
      <c r="Q585" s="107" t="str">
        <f>IF(N585&lt;H585,"Too many therapy days entered",
IF(IFERROR(MAX(_xlfn._xlws.FILTER('Therapy data entry'!$I$6:$CV$6,_xlfn.BYCOL('Therapy data entry'!I585:CV587,_xlfn.LAMBDA(_xlpm.col,MAX(_xlpm.col)&gt;0)))),0)&gt;F585,
"Therapy entered after discharge date",
IF(IFERROR(MIN(_xlfn._xlws.FILTER('Therapy data entry'!$I$6:$CV$6,_xlfn.BYCOL('Therapy data entry'!I585:CV587,_xlfn.LAMBDA(_xlpm.col,MAX(_xlpm.col)&gt;0)))),"")&lt; VALUE(M585),
"Therapy cannot be entered before admission date",
""
)
))</f>
        <v/>
      </c>
      <c r="R585" s="36"/>
      <c r="S585" s="46"/>
      <c r="T585" s="109" t="str">
        <f>IF(OR(H585=0,F585=""),"", IFERROR(MATCH(9.99999999999999E+307, 'Therapy data entry'!I585:CV587, 1) - 1, ""))</f>
        <v/>
      </c>
      <c r="U585" s="37"/>
      <c r="V585" s="36"/>
      <c r="W585" s="55"/>
    </row>
    <row r="586" spans="1:23" ht="17.25" thickBot="1" x14ac:dyDescent="0.35">
      <c r="A586" s="227"/>
      <c r="B586" s="54" t="str">
        <f>IF('Therapy data entry'!B584="","",'Therapy data entry'!B584)</f>
        <v/>
      </c>
      <c r="C586" s="230"/>
      <c r="D586" s="49" t="s">
        <v>52</v>
      </c>
      <c r="E586" s="72" t="str">
        <f>IF('Therapy data entry'!G586="","",'Therapy data entry'!G586)</f>
        <v>No</v>
      </c>
      <c r="F586" s="77" t="str">
        <f>IF((E586="Yes"),'Therapy data entry'!E583,"")</f>
        <v/>
      </c>
      <c r="G586" s="75" t="str">
        <f t="shared" ref="G586" si="1435">IF(V586="","Yes","No")</f>
        <v>Yes</v>
      </c>
      <c r="H586" s="49" cm="1">
        <f t="array" ref="H586">SUM(--(_xlfn.BYCOL('Therapy data entry'!I586:CV588, _xlfn.LAMBDA(_xlpm.col, MAX(_xlpm.col) &gt; 0))))</f>
        <v>0</v>
      </c>
      <c r="I586" s="49">
        <f>SUM('Therapy data entry'!I586:CV588)</f>
        <v>0</v>
      </c>
      <c r="J586" s="49">
        <f>SUM('Therapy data entry'!I587:XFD587)</f>
        <v>0</v>
      </c>
      <c r="K586" s="49">
        <f>SUM('Therapy data entry'!I588:XFD588)</f>
        <v>0</v>
      </c>
      <c r="L586" s="51" t="e">
        <f t="shared" ref="L586" si="1436">IF(AND((E586="Yes"),NOT(F586=""),G586="Yes",Q586="", R586=""),"Yes",IF(AND((E586="No"),F586="",Q586="", R586=""),"Yes","No because "))</f>
        <v>#VALUE!</v>
      </c>
      <c r="M586" s="33" t="e">
        <f t="shared" ref="M586" si="1437">DAY(C583)&amp;"/"&amp;MONTH(C583)&amp;"/"&amp;YEAR(C583)</f>
        <v>#VALUE!</v>
      </c>
      <c r="N586" s="34" t="str">
        <f t="shared" ref="N586" si="1438">IF(F586="","",F586-M586+1)</f>
        <v/>
      </c>
      <c r="O586" s="49" t="e">
        <f t="shared" ref="O586" si="1439">IF(NOT(R586=""),R586,IF(NOT(Q586=""),Q586,IF(NOT(G586="Yes"),"Days therapy received outside therapy timeframe",IF(NOT(OR(E586="Yes",E586="No")),"Data not entered yet",""))))</f>
        <v>#VALUE!</v>
      </c>
      <c r="P586" s="52"/>
      <c r="Q586" s="107" t="e">
        <f>IF(N586&lt;H586,"Too many therapy days entered",
IF(IFERROR(MAX(_xlfn._xlws.FILTER('Therapy data entry'!$I$6:$CV$6,_xlfn.BYCOL('Therapy data entry'!I586:CV588,_xlfn.LAMBDA(_xlpm.col,MAX(_xlpm.col)&gt;0)))),0)&gt;F586,
"Therapy entered after discharge date",
IF(IFERROR(MIN(_xlfn._xlws.FILTER('Therapy data entry'!$I$6:$CV$6,_xlfn.BYCOL('Therapy data entry'!I586:CV588,_xlfn.LAMBDA(_xlpm.col,MAX(_xlpm.col)&gt;0)))),"")&lt; VALUE(M586),
"Therapy cannot be entered before admission date",
""
)
))</f>
        <v>#VALUE!</v>
      </c>
      <c r="R586" s="53" t="str">
        <f t="shared" ref="R586" si="1440">IF(AND((OR(E586="",E586="No")),F586="",H586=0,I586=0),"", IF(AND(E586="Yes",NOT(F586="")),"","Eligibility for therapy and therapy days/end date not consistent"))</f>
        <v/>
      </c>
      <c r="S586" s="46">
        <f>'Therapy data entry'!$I$6</f>
        <v>45566</v>
      </c>
      <c r="T586" s="109" t="str">
        <f>IF(OR(H586=0,F586=""),"", IFERROR(MATCH(9.99999999999999E+307, 'Therapy data entry'!I586:CV588, 1) - 1, ""))</f>
        <v/>
      </c>
      <c r="U586" s="37" t="str">
        <f t="shared" ref="U586" si="1441">IF(T586="","",S586+T586)</f>
        <v/>
      </c>
      <c r="V586" s="36" t="str">
        <f t="shared" ref="V586" si="1442">IF(U586="","",IF(U586&gt;F586,"Date therapy given outside therapy timeframe",""))</f>
        <v/>
      </c>
      <c r="W586" s="56" t="str">
        <f>IF('Therapy data entry'!AK586="","",'Therapy data entry'!AK586)</f>
        <v/>
      </c>
    </row>
    <row r="587" spans="1:23" ht="17.25" hidden="1" thickBot="1" x14ac:dyDescent="0.35">
      <c r="A587" s="227"/>
      <c r="B587" s="44"/>
      <c r="C587" s="230"/>
      <c r="D587" s="49"/>
      <c r="E587" s="72"/>
      <c r="F587" s="77"/>
      <c r="G587" s="75"/>
      <c r="H587" s="49" cm="1">
        <f t="array" ref="H587">SUM(--(_xlfn.BYCOL('Therapy data entry'!I587:CV589, _xlfn.LAMBDA(_xlpm.col, MAX(_xlpm.col) &gt; 0))))</f>
        <v>0</v>
      </c>
      <c r="I587" s="49">
        <f>SUM('Therapy data entry'!I587:CV589)</f>
        <v>0</v>
      </c>
      <c r="J587" s="49"/>
      <c r="K587" s="49"/>
      <c r="L587" s="51"/>
      <c r="M587" s="50"/>
      <c r="N587" s="34"/>
      <c r="O587" s="49"/>
      <c r="P587" s="52"/>
      <c r="Q587" s="107" t="str">
        <f>IF(N587&lt;H587,"Too many therapy days entered",
IF(IFERROR(MAX(_xlfn._xlws.FILTER('Therapy data entry'!$I$6:$CV$6,_xlfn.BYCOL('Therapy data entry'!I587:CV589,_xlfn.LAMBDA(_xlpm.col,MAX(_xlpm.col)&gt;0)))),0)&gt;F587,
"Therapy entered after discharge date",
IF(IFERROR(MIN(_xlfn._xlws.FILTER('Therapy data entry'!$I$6:$CV$6,_xlfn.BYCOL('Therapy data entry'!I587:CV589,_xlfn.LAMBDA(_xlpm.col,MAX(_xlpm.col)&gt;0)))),"")&lt; VALUE(M587),
"Therapy cannot be entered before admission date",
""
)
))</f>
        <v/>
      </c>
      <c r="R587" s="36"/>
      <c r="S587" s="46"/>
      <c r="T587" s="109" t="str">
        <f>IF(OR(H587=0,F587=""),"", IFERROR(MATCH(9.99999999999999E+307, 'Therapy data entry'!I587:CV589, 1) - 1, ""))</f>
        <v/>
      </c>
      <c r="U587" s="37"/>
      <c r="V587" s="36"/>
      <c r="W587" s="56"/>
    </row>
    <row r="588" spans="1:23" ht="17.25" hidden="1" thickBot="1" x14ac:dyDescent="0.35">
      <c r="A588" s="227"/>
      <c r="B588" s="44"/>
      <c r="C588" s="230"/>
      <c r="D588" s="49"/>
      <c r="E588" s="72"/>
      <c r="F588" s="77"/>
      <c r="G588" s="75"/>
      <c r="H588" s="49" cm="1">
        <f t="array" ref="H588">SUM(--(_xlfn.BYCOL('Therapy data entry'!I588:CV590, _xlfn.LAMBDA(_xlpm.col, MAX(_xlpm.col) &gt; 0))))</f>
        <v>0</v>
      </c>
      <c r="I588" s="49">
        <f>SUM('Therapy data entry'!I588:CV590)</f>
        <v>0</v>
      </c>
      <c r="J588" s="49"/>
      <c r="K588" s="49"/>
      <c r="L588" s="51"/>
      <c r="M588" s="50"/>
      <c r="N588" s="34"/>
      <c r="O588" s="49"/>
      <c r="P588" s="52"/>
      <c r="Q588" s="107" t="str">
        <f>IF(N588&lt;H588,"Too many therapy days entered",
IF(IFERROR(MAX(_xlfn._xlws.FILTER('Therapy data entry'!$I$6:$CV$6,_xlfn.BYCOL('Therapy data entry'!I588:CV590,_xlfn.LAMBDA(_xlpm.col,MAX(_xlpm.col)&gt;0)))),0)&gt;F588,
"Therapy entered after discharge date",
IF(IFERROR(MIN(_xlfn._xlws.FILTER('Therapy data entry'!$I$6:$CV$6,_xlfn.BYCOL('Therapy data entry'!I588:CV590,_xlfn.LAMBDA(_xlpm.col,MAX(_xlpm.col)&gt;0)))),"")&lt; VALUE(M588),
"Therapy cannot be entered before admission date",
""
)
))</f>
        <v/>
      </c>
      <c r="R588" s="36"/>
      <c r="S588" s="46"/>
      <c r="T588" s="109" t="str">
        <f>IF(OR(H588=0,F588=""),"", IFERROR(MATCH(9.99999999999999E+307, 'Therapy data entry'!I588:CV590, 1) - 1, ""))</f>
        <v/>
      </c>
      <c r="U588" s="37"/>
      <c r="V588" s="36"/>
      <c r="W588" s="56"/>
    </row>
    <row r="589" spans="1:23" ht="17.25" thickBot="1" x14ac:dyDescent="0.35">
      <c r="A589" s="227"/>
      <c r="B589" s="31" t="s">
        <v>21</v>
      </c>
      <c r="C589" s="230"/>
      <c r="D589" s="38" t="s">
        <v>53</v>
      </c>
      <c r="E589" s="73" t="str">
        <f>IF('Therapy data entry'!G589="","",'Therapy data entry'!G589)</f>
        <v>No</v>
      </c>
      <c r="F589" s="78" t="str">
        <f>IF((E589="Yes"),'Therapy data entry'!E583,"")</f>
        <v/>
      </c>
      <c r="G589" s="76" t="str">
        <f t="shared" ref="G589" si="1443">IF(V589="","Yes","No")</f>
        <v>Yes</v>
      </c>
      <c r="H589" s="38" cm="1">
        <f t="array" ref="H589">SUM(--(_xlfn.BYCOL('Therapy data entry'!I589:CV591, _xlfn.LAMBDA(_xlpm.col, MAX(_xlpm.col) &gt; 0))))</f>
        <v>0</v>
      </c>
      <c r="I589" s="38">
        <f>SUM('Therapy data entry'!I589:CV591)</f>
        <v>0</v>
      </c>
      <c r="J589" s="38">
        <f>SUM('Therapy data entry'!I590:XFD590)</f>
        <v>0</v>
      </c>
      <c r="K589" s="38">
        <f>SUM('Therapy data entry'!I591:XFD591)</f>
        <v>0</v>
      </c>
      <c r="L589" s="69" t="e">
        <f t="shared" ref="L589" si="1444">IF(AND((E589="Yes"),NOT(F589=""),G589="Yes",Q589="", R589=""),"Yes",IF(AND((E589="No"),F589="",Q589="", R589=""),"Yes","No because "))</f>
        <v>#VALUE!</v>
      </c>
      <c r="M589" s="33" t="e">
        <f t="shared" ref="M589" si="1445">DAY(C583)&amp;"/"&amp;MONTH(C583)&amp;"/"&amp;YEAR(C583)</f>
        <v>#VALUE!</v>
      </c>
      <c r="N589" s="34" t="str">
        <f t="shared" ref="N589" si="1446">IF(F589="","",F589-M589+1)</f>
        <v/>
      </c>
      <c r="O589" s="38" t="e">
        <f t="shared" ref="O589" si="1447">IF(NOT(R589=""),R589,IF(NOT(Q589=""),Q589,IF(NOT(G589="Yes"),"Days therapy received outside therapy timeframe",IF(NOT(OR(E589="Yes",E589="No")),"Data not entered yet",""))))</f>
        <v>#VALUE!</v>
      </c>
      <c r="P589" s="39"/>
      <c r="Q589" s="107" t="e">
        <f>IF(N589&lt;H589,"Too many therapy days entered",
IF(IFERROR(MAX(_xlfn._xlws.FILTER('Therapy data entry'!$I$6:$CV$6,_xlfn.BYCOL('Therapy data entry'!I589:CV591,_xlfn.LAMBDA(_xlpm.col,MAX(_xlpm.col)&gt;0)))),0)&gt;F589,
"Therapy entered after discharge date",
IF(IFERROR(MIN(_xlfn._xlws.FILTER('Therapy data entry'!$I$6:$CV$6,_xlfn.BYCOL('Therapy data entry'!I589:CV591,_xlfn.LAMBDA(_xlpm.col,MAX(_xlpm.col)&gt;0)))),"")&lt; VALUE(M589),
"Therapy cannot be entered before admission date",
""
)
))</f>
        <v>#VALUE!</v>
      </c>
      <c r="R589" s="36" t="str">
        <f t="shared" ref="R589" si="1448">IF(AND((OR(E589="",E589="No")),F589="",H589=0,I589=0),"", IF(AND(E589="Yes",NOT(F589="")),"","Eligibility for therapy and therapy days/end date not consistent"))</f>
        <v/>
      </c>
      <c r="S589" s="46">
        <f>'Therapy data entry'!$I$6</f>
        <v>45566</v>
      </c>
      <c r="T589" s="109" t="str">
        <f>IF(OR(H589=0,F589=""),"", IFERROR(MATCH(9.99999999999999E+307, 'Therapy data entry'!I589:CV591, 1) - 1, ""))</f>
        <v/>
      </c>
      <c r="U589" s="37" t="str">
        <f t="shared" ref="U589" si="1449">IF(T589="","",S589+T589)</f>
        <v/>
      </c>
      <c r="V589" s="36" t="str">
        <f t="shared" ref="V589" si="1450">IF(U589="","",IF(U589&gt;F589,"Date therapy given outside therapy timeframe",""))</f>
        <v/>
      </c>
      <c r="W589" s="57" t="str">
        <f>IF('Therapy data entry'!AK589="","",'Therapy data entry'!AK589)</f>
        <v/>
      </c>
    </row>
    <row r="590" spans="1:23" ht="17.25" hidden="1" thickBot="1" x14ac:dyDescent="0.35">
      <c r="A590" s="227"/>
      <c r="B590" s="31"/>
      <c r="C590" s="230"/>
      <c r="D590" s="38"/>
      <c r="E590" s="73"/>
      <c r="F590" s="78"/>
      <c r="G590" s="76"/>
      <c r="H590" s="38" cm="1">
        <f t="array" ref="H590">SUM(--(_xlfn.BYCOL('Therapy data entry'!I590:CV592, _xlfn.LAMBDA(_xlpm.col, MAX(_xlpm.col) &gt; 0))))</f>
        <v>0</v>
      </c>
      <c r="I590" s="38">
        <f>SUM('Therapy data entry'!I590:CV592)</f>
        <v>0</v>
      </c>
      <c r="J590" s="38"/>
      <c r="K590" s="38"/>
      <c r="L590" s="69"/>
      <c r="M590" s="33"/>
      <c r="N590" s="34"/>
      <c r="O590" s="38"/>
      <c r="P590" s="39"/>
      <c r="Q590" s="107" t="str">
        <f>IF(N590&lt;H590,"Too many therapy days entered",
IF(IFERROR(MAX(_xlfn._xlws.FILTER('Therapy data entry'!$I$6:$CV$6,_xlfn.BYCOL('Therapy data entry'!I590:CV592,_xlfn.LAMBDA(_xlpm.col,MAX(_xlpm.col)&gt;0)))),0)&gt;F590,
"Therapy entered after discharge date",
IF(IFERROR(MIN(_xlfn._xlws.FILTER('Therapy data entry'!$I$6:$CV$6,_xlfn.BYCOL('Therapy data entry'!I590:CV592,_xlfn.LAMBDA(_xlpm.col,MAX(_xlpm.col)&gt;0)))),"")&lt; VALUE(M590),
"Therapy cannot be entered before admission date",
""
)
))</f>
        <v/>
      </c>
      <c r="R590" s="36"/>
      <c r="S590" s="46"/>
      <c r="T590" s="109" t="str">
        <f>IF(OR(H590=0,F590=""),"", IFERROR(MATCH(9.99999999999999E+307, 'Therapy data entry'!I590:CV592, 1) - 1, ""))</f>
        <v/>
      </c>
      <c r="U590" s="37"/>
      <c r="V590" s="36"/>
      <c r="W590" s="57"/>
    </row>
    <row r="591" spans="1:23" ht="17.25" hidden="1" thickBot="1" x14ac:dyDescent="0.35">
      <c r="A591" s="227"/>
      <c r="B591" s="31"/>
      <c r="C591" s="230"/>
      <c r="D591" s="38"/>
      <c r="E591" s="73"/>
      <c r="F591" s="78"/>
      <c r="G591" s="76"/>
      <c r="H591" s="38" cm="1">
        <f t="array" ref="H591">SUM(--(_xlfn.BYCOL('Therapy data entry'!I591:CV593, _xlfn.LAMBDA(_xlpm.col, MAX(_xlpm.col) &gt; 0))))</f>
        <v>0</v>
      </c>
      <c r="I591" s="38">
        <f>SUM('Therapy data entry'!I591:CV593)</f>
        <v>0</v>
      </c>
      <c r="J591" s="38"/>
      <c r="K591" s="38"/>
      <c r="L591" s="69"/>
      <c r="M591" s="33"/>
      <c r="N591" s="34"/>
      <c r="O591" s="38"/>
      <c r="P591" s="39"/>
      <c r="Q591" s="107" t="str">
        <f>IF(N591&lt;H591,"Too many therapy days entered",
IF(IFERROR(MAX(_xlfn._xlws.FILTER('Therapy data entry'!$I$6:$CV$6,_xlfn.BYCOL('Therapy data entry'!I591:CV593,_xlfn.LAMBDA(_xlpm.col,MAX(_xlpm.col)&gt;0)))),0)&gt;F591,
"Therapy entered after discharge date",
IF(IFERROR(MIN(_xlfn._xlws.FILTER('Therapy data entry'!$I$6:$CV$6,_xlfn.BYCOL('Therapy data entry'!I591:CV593,_xlfn.LAMBDA(_xlpm.col,MAX(_xlpm.col)&gt;0)))),"")&lt; VALUE(M591),
"Therapy cannot be entered before admission date",
""
)
))</f>
        <v/>
      </c>
      <c r="R591" s="36"/>
      <c r="S591" s="46"/>
      <c r="T591" s="109" t="str">
        <f>IF(OR(H591=0,F591=""),"", IFERROR(MATCH(9.99999999999999E+307, 'Therapy data entry'!I591:CV593, 1) - 1, ""))</f>
        <v/>
      </c>
      <c r="U591" s="37"/>
      <c r="V591" s="36"/>
      <c r="W591" s="57"/>
    </row>
    <row r="592" spans="1:23" ht="17.25" thickBot="1" x14ac:dyDescent="0.35">
      <c r="A592" s="227"/>
      <c r="B592" s="135" t="str">
        <f>IF('Therapy data entry'!B586="","",'Therapy data entry'!B586)</f>
        <v/>
      </c>
      <c r="C592" s="230"/>
      <c r="D592" s="152" t="s">
        <v>54</v>
      </c>
      <c r="E592" s="152" t="str">
        <f>IF('Therapy data entry'!G592="","",'Therapy data entry'!G592)</f>
        <v>No</v>
      </c>
      <c r="F592" s="153" t="str">
        <f>IF((E592="Yes"),'Therapy data entry'!E583,"")</f>
        <v/>
      </c>
      <c r="G592" s="154" t="str">
        <f t="shared" ref="G592" si="1451">IF(V592="","Yes","No")</f>
        <v>Yes</v>
      </c>
      <c r="H592" s="150" cm="1">
        <f t="array" ref="H592">SUM(--(_xlfn.BYCOL('Therapy data entry'!I592:CV594, _xlfn.LAMBDA(_xlpm.col, MAX(_xlpm.col) &gt; 0))))</f>
        <v>0</v>
      </c>
      <c r="I592" s="150">
        <f>SUM('Therapy data entry'!I592:CV594)</f>
        <v>0</v>
      </c>
      <c r="J592" s="152">
        <f>SUM('Therapy data entry'!I593:XFD593)</f>
        <v>0</v>
      </c>
      <c r="K592" s="152">
        <f>SUM('Therapy data entry'!I594:XFD594)</f>
        <v>0</v>
      </c>
      <c r="L592" s="155" t="e">
        <f t="shared" ref="L592" si="1452">IF(AND((E592="Yes"),NOT(F592=""),G592="Yes",Q592="", R592=""),"Yes",IF(AND((E592="No"),F592="",Q592="", R592=""),"Yes","No because "))</f>
        <v>#VALUE!</v>
      </c>
      <c r="M592" s="156" t="e">
        <f t="shared" ref="M592" si="1453">DAY(C583)&amp;"/"&amp;MONTH(C583)&amp;"/"&amp;YEAR(C583)</f>
        <v>#VALUE!</v>
      </c>
      <c r="N592" s="157" t="str">
        <f t="shared" ref="N592" si="1454">IF(F592="","",F592-M592+1)</f>
        <v/>
      </c>
      <c r="O592" s="158" t="e">
        <f t="shared" ref="O592" si="1455">IF(NOT(R592=""),R592,IF(NOT(Q592=""),Q592,IF(NOT(G592="Yes"),"Days therapy received outside therapy timeframe",IF(NOT(OR(E592="Yes",E592="No")),"Data not entered yet",""))))</f>
        <v>#VALUE!</v>
      </c>
      <c r="P592" s="164"/>
      <c r="Q592" s="107" t="e">
        <f>IF(N592&lt;H592,"Too many therapy days entered",
IF(IFERROR(MAX(_xlfn._xlws.FILTER('Therapy data entry'!$I$6:$CV$6,_xlfn.BYCOL('Therapy data entry'!I592:CV594,_xlfn.LAMBDA(_xlpm.col,MAX(_xlpm.col)&gt;0)))),0)&gt;F592,
"Therapy entered after discharge date",
IF(IFERROR(MIN(_xlfn._xlws.FILTER('Therapy data entry'!$I$6:$CV$6,_xlfn.BYCOL('Therapy data entry'!I592:CV594,_xlfn.LAMBDA(_xlpm.col,MAX(_xlpm.col)&gt;0)))),"")&lt; VALUE(M592),
"Therapy cannot be entered before admission date",
""
)
))</f>
        <v>#VALUE!</v>
      </c>
      <c r="R592" s="159" t="str">
        <f t="shared" ref="R592" si="1456">IF(AND((OR(E592="",E592="No")),F592="",H592=0,I592=0),"", IF(AND(E592="Yes",NOT(F592="")),"","Eligibility for therapy and therapy days/end date not consistent"))</f>
        <v/>
      </c>
      <c r="S592" s="160">
        <f>'Therapy data entry'!$I$6</f>
        <v>45566</v>
      </c>
      <c r="T592" s="109" t="str">
        <f>IF(OR(H592=0,F592=""),"", IFERROR(MATCH(9.99999999999999E+307, 'Therapy data entry'!I592:CV594, 1) - 1, ""))</f>
        <v/>
      </c>
      <c r="U592" s="159" t="str">
        <f t="shared" ref="U592" si="1457">IF(T592="","",S592+T592)</f>
        <v/>
      </c>
      <c r="V592" s="159" t="str">
        <f t="shared" ref="V592" si="1458">IF(U592="","",IF(U592&gt;F592,"Date therapy given outside therapy timeframe",""))</f>
        <v/>
      </c>
      <c r="W592" s="161"/>
    </row>
    <row r="593" spans="1:23" ht="17.25" hidden="1" thickBot="1" x14ac:dyDescent="0.35">
      <c r="A593" s="227"/>
      <c r="B593" s="151"/>
      <c r="C593" s="230"/>
      <c r="D593" s="145"/>
      <c r="E593" s="145"/>
      <c r="F593" s="146"/>
      <c r="G593" s="147"/>
      <c r="H593" s="150" cm="1">
        <f t="array" ref="H593">SUM(--(_xlfn.BYCOL('Therapy data entry'!I593:CV595, _xlfn.LAMBDA(_xlpm.col, MAX(_xlpm.col) &gt; 0))))</f>
        <v>1</v>
      </c>
      <c r="I593" s="150">
        <f>SUM('Therapy data entry'!I593:CV595)</f>
        <v>1</v>
      </c>
      <c r="J593" s="145"/>
      <c r="K593" s="145"/>
      <c r="L593" s="148"/>
      <c r="M593" s="149"/>
      <c r="N593" s="34"/>
      <c r="O593" s="150"/>
      <c r="P593" s="148"/>
      <c r="Q593" s="107" t="str">
        <f>IF(N593&lt;H593,"Too many therapy days entered",
IF(IFERROR(MAX(_xlfn._xlws.FILTER('Therapy data entry'!$I$6:$CV$6,_xlfn.BYCOL('Therapy data entry'!I593:CV595,_xlfn.LAMBDA(_xlpm.col,MAX(_xlpm.col)&gt;0)))),0)&gt;F593,
"Therapy entered after discharge date",
IF(IFERROR(MIN(_xlfn._xlws.FILTER('Therapy data entry'!$I$6:$CV$6,_xlfn.BYCOL('Therapy data entry'!I593:CV595,_xlfn.LAMBDA(_xlpm.col,MAX(_xlpm.col)&gt;0)))),"")&lt; VALUE(M593),
"Therapy cannot be entered before admission date",
""
)
))</f>
        <v>Too many therapy days entered</v>
      </c>
      <c r="R593" s="53"/>
      <c r="S593" s="46"/>
      <c r="T593" s="109" t="str">
        <f>IF(OR(H593=0,F593=""),"", IFERROR(MATCH(9.99999999999999E+307, 'Therapy data entry'!I593:CV595, 1) - 1, ""))</f>
        <v/>
      </c>
      <c r="U593" s="53"/>
      <c r="V593" s="53"/>
      <c r="W593" s="163"/>
    </row>
    <row r="594" spans="1:23" ht="17.25" hidden="1" thickBot="1" x14ac:dyDescent="0.35">
      <c r="A594" s="227"/>
      <c r="B594" s="135"/>
      <c r="C594" s="230"/>
      <c r="D594" s="152"/>
      <c r="E594" s="152"/>
      <c r="F594" s="153"/>
      <c r="G594" s="154"/>
      <c r="H594" s="70" cm="1">
        <f t="array" ref="H594">SUM(--(_xlfn.BYCOL('Therapy data entry'!I594:CV596, _xlfn.LAMBDA(_xlpm.col, MAX(_xlpm.col) &gt; 0))))</f>
        <v>1</v>
      </c>
      <c r="I594" s="70">
        <f>SUM('Therapy data entry'!I594:CV596)</f>
        <v>1</v>
      </c>
      <c r="J594" s="152"/>
      <c r="K594" s="152"/>
      <c r="L594" s="155"/>
      <c r="M594" s="156"/>
      <c r="N594" s="157"/>
      <c r="O594" s="158"/>
      <c r="P594" s="155"/>
      <c r="Q594" s="107" t="str">
        <f>IF(N594&lt;H594,"Too many therapy days entered",
IF(IFERROR(MAX(_xlfn._xlws.FILTER('Therapy data entry'!$I$6:$CV$6,_xlfn.BYCOL('Therapy data entry'!I594:CV596,_xlfn.LAMBDA(_xlpm.col,MAX(_xlpm.col)&gt;0)))),0)&gt;F594,
"Therapy entered after discharge date",
IF(IFERROR(MIN(_xlfn._xlws.FILTER('Therapy data entry'!$I$6:$CV$6,_xlfn.BYCOL('Therapy data entry'!I594:CV596,_xlfn.LAMBDA(_xlpm.col,MAX(_xlpm.col)&gt;0)))),"")&lt; VALUE(M594),
"Therapy cannot be entered before admission date",
""
)
))</f>
        <v>Too many therapy days entered</v>
      </c>
      <c r="R594" s="159"/>
      <c r="S594" s="160"/>
      <c r="T594" s="109" t="str">
        <f>IF(OR(H594=0,F594=""),"", IFERROR(MATCH(9.99999999999999E+307, 'Therapy data entry'!I594:CV596, 1) - 1, ""))</f>
        <v/>
      </c>
      <c r="U594" s="159"/>
      <c r="V594" s="159"/>
      <c r="W594" s="161"/>
    </row>
    <row r="595" spans="1:23" ht="17.25" thickBot="1" x14ac:dyDescent="0.35">
      <c r="A595" s="233" t="str">
        <f>IF(AND('Therapy data entry'!A595="",'Therapy data entry'!D595=""),"",IF(AND(NOT('Therapy data entry'!D595=""),'Therapy data entry'!A595=""),"SSNAP ID not entered",'Therapy data entry'!A595))</f>
        <v/>
      </c>
      <c r="B595" s="31" t="s">
        <v>17</v>
      </c>
      <c r="C595" s="234" t="str">
        <f>IF('Therapy data entry'!D595="","",'Therapy data entry'!D595)</f>
        <v/>
      </c>
      <c r="D595" s="32" t="s">
        <v>51</v>
      </c>
      <c r="E595" s="71" t="str">
        <f>IF('Therapy data entry'!G595="","",'Therapy data entry'!G595)</f>
        <v>Yes</v>
      </c>
      <c r="F595" s="45">
        <f>IF((E595="Yes"),'Therapy data entry'!E595,"")</f>
        <v>0</v>
      </c>
      <c r="G595" s="74" t="str">
        <f t="shared" ref="G595" si="1459">IF(V595="","Yes","No")</f>
        <v>Yes</v>
      </c>
      <c r="H595" s="32" cm="1">
        <f t="array" ref="H595">SUM(--(_xlfn.BYCOL('Therapy data entry'!I595:CV597, _xlfn.LAMBDA(_xlpm.col, MAX(_xlpm.col) &gt; 0))))</f>
        <v>1</v>
      </c>
      <c r="I595" s="32">
        <f>SUM('Therapy data entry'!I595:CV597)</f>
        <v>1</v>
      </c>
      <c r="J595" s="32">
        <f>SUM('Therapy data entry'!I596:XFD596)</f>
        <v>0</v>
      </c>
      <c r="K595" s="32">
        <f>SUM('Therapy data entry'!I597:XFD597)</f>
        <v>0</v>
      </c>
      <c r="L595" s="47" t="e">
        <f t="shared" ref="L595" si="1460">IF(AND((E595="Yes"),NOT(F595=""),G595="Yes",Q595="", R595=""),"Yes",IF(AND((E595="No"),F595="",Q595="", R595=""),"Yes","No because "))</f>
        <v>#VALUE!</v>
      </c>
      <c r="M595" s="33" t="e">
        <f t="shared" ref="M595" si="1461">DAY(C595)&amp;"/"&amp;MONTH(C595)&amp;"/"&amp;YEAR(C595)</f>
        <v>#VALUE!</v>
      </c>
      <c r="N595" s="34" t="e">
        <f t="shared" ref="N595" si="1462">IF(F595="","",F595-M595+1)</f>
        <v>#VALUE!</v>
      </c>
      <c r="O595" s="32" t="e">
        <f t="shared" ref="O595" si="1463">IF(NOT(R595=""),R595,IF(NOT(Q595=""),Q595,IF(NOT(G595="Yes"),"Days therapy received outside therapy timeframe",IF(NOT(OR(E595="Yes",E595="No")),"Data not entered yet",""))))</f>
        <v>#VALUE!</v>
      </c>
      <c r="P595" s="35"/>
      <c r="Q595" s="107" t="e">
        <f>IF(N595&lt;H595,"Too many therapy days entered",
IF(IFERROR(MAX(_xlfn._xlws.FILTER('Therapy data entry'!$I$6:$CV$6,_xlfn.BYCOL('Therapy data entry'!I595:CV597,_xlfn.LAMBDA(_xlpm.col,MAX(_xlpm.col)&gt;0)))),0)&gt;F595,
"Therapy entered after discharge date",
IF(IFERROR(MIN(_xlfn._xlws.FILTER('Therapy data entry'!$I$6:$CV$6,_xlfn.BYCOL('Therapy data entry'!I595:CV597,_xlfn.LAMBDA(_xlpm.col,MAX(_xlpm.col)&gt;0)))),"")&lt; VALUE(M595),
"Therapy cannot be entered before admission date",
""
)
))</f>
        <v>#VALUE!</v>
      </c>
      <c r="R595" s="36" t="str">
        <f t="shared" ref="R595" si="1464">IF(AND((OR(E595="",E595="No")),F595="",H595=0,I595=0),"", IF(AND(E595="Yes",NOT(F595="")),"","Eligibility for therapy and therapy days/end date not consistent"))</f>
        <v/>
      </c>
      <c r="S595" s="46">
        <f>'Therapy data entry'!$I$6</f>
        <v>45566</v>
      </c>
      <c r="T595" s="109" t="str">
        <f>IF(OR(H595=0,F595=""),"", IFERROR(MATCH(9.99999999999999E+307, 'Therapy data entry'!I595:CV597, 1) - 1, ""))</f>
        <v/>
      </c>
      <c r="U595" s="37" t="str">
        <f t="shared" ref="U595" si="1465">IF(T595="","",S595+T595)</f>
        <v/>
      </c>
      <c r="V595" s="36" t="str">
        <f t="shared" ref="V595" si="1466">IF(U595="","",IF(U595&gt;F595,"Date therapy given outside therapy timeframe",""))</f>
        <v/>
      </c>
      <c r="W595" s="55" t="str">
        <f>IF('Therapy data entry'!AK595="","",'Therapy data entry'!AK595)</f>
        <v/>
      </c>
    </row>
    <row r="596" spans="1:23" ht="17.25" hidden="1" thickBot="1" x14ac:dyDescent="0.35">
      <c r="A596" s="227"/>
      <c r="B596" s="31"/>
      <c r="C596" s="230"/>
      <c r="D596" s="32"/>
      <c r="E596" s="71"/>
      <c r="F596" s="45"/>
      <c r="G596" s="74"/>
      <c r="H596" s="32" cm="1">
        <f t="array" ref="H596">SUM(--(_xlfn.BYCOL('Therapy data entry'!I596:CV598, _xlfn.LAMBDA(_xlpm.col, MAX(_xlpm.col) &gt; 0))))</f>
        <v>1</v>
      </c>
      <c r="I596" s="32">
        <f>SUM('Therapy data entry'!I596:CV598)</f>
        <v>2</v>
      </c>
      <c r="J596" s="32"/>
      <c r="K596" s="32"/>
      <c r="L596" s="47"/>
      <c r="M596" s="33"/>
      <c r="N596" s="34"/>
      <c r="O596" s="32"/>
      <c r="P596" s="35"/>
      <c r="Q596" s="107" t="str">
        <f>IF(N596&lt;H596,"Too many therapy days entered",
IF(IFERROR(MAX(_xlfn._xlws.FILTER('Therapy data entry'!$I$6:$CV$6,_xlfn.BYCOL('Therapy data entry'!I596:CV598,_xlfn.LAMBDA(_xlpm.col,MAX(_xlpm.col)&gt;0)))),0)&gt;F596,
"Therapy entered after discharge date",
IF(IFERROR(MIN(_xlfn._xlws.FILTER('Therapy data entry'!$I$6:$CV$6,_xlfn.BYCOL('Therapy data entry'!I596:CV598,_xlfn.LAMBDA(_xlpm.col,MAX(_xlpm.col)&gt;0)))),"")&lt; VALUE(M596),
"Therapy cannot be entered before admission date",
""
)
))</f>
        <v>Too many therapy days entered</v>
      </c>
      <c r="R596" s="36"/>
      <c r="S596" s="46"/>
      <c r="T596" s="109" t="str">
        <f>IF(OR(H596=0,F596=""),"", IFERROR(MATCH(9.99999999999999E+307, 'Therapy data entry'!I596:CV598, 1) - 1, ""))</f>
        <v/>
      </c>
      <c r="U596" s="37"/>
      <c r="V596" s="36"/>
      <c r="W596" s="55"/>
    </row>
    <row r="597" spans="1:23" ht="17.25" hidden="1" thickBot="1" x14ac:dyDescent="0.35">
      <c r="A597" s="227"/>
      <c r="B597" s="31"/>
      <c r="C597" s="230"/>
      <c r="D597" s="32"/>
      <c r="E597" s="71"/>
      <c r="F597" s="45"/>
      <c r="G597" s="74"/>
      <c r="H597" s="32" cm="1">
        <f t="array" ref="H597">SUM(--(_xlfn.BYCOL('Therapy data entry'!I597:CV599, _xlfn.LAMBDA(_xlpm.col, MAX(_xlpm.col) &gt; 0))))</f>
        <v>1</v>
      </c>
      <c r="I597" s="32">
        <f>SUM('Therapy data entry'!I597:CV599)</f>
        <v>3</v>
      </c>
      <c r="J597" s="32"/>
      <c r="K597" s="32"/>
      <c r="L597" s="47"/>
      <c r="M597" s="33"/>
      <c r="N597" s="34"/>
      <c r="O597" s="32"/>
      <c r="P597" s="35"/>
      <c r="Q597" s="107" t="str">
        <f>IF(N597&lt;H597,"Too many therapy days entered",
IF(IFERROR(MAX(_xlfn._xlws.FILTER('Therapy data entry'!$I$6:$CV$6,_xlfn.BYCOL('Therapy data entry'!I597:CV599,_xlfn.LAMBDA(_xlpm.col,MAX(_xlpm.col)&gt;0)))),0)&gt;F597,
"Therapy entered after discharge date",
IF(IFERROR(MIN(_xlfn._xlws.FILTER('Therapy data entry'!$I$6:$CV$6,_xlfn.BYCOL('Therapy data entry'!I597:CV599,_xlfn.LAMBDA(_xlpm.col,MAX(_xlpm.col)&gt;0)))),"")&lt; VALUE(M597),
"Therapy cannot be entered before admission date",
""
)
))</f>
        <v>Too many therapy days entered</v>
      </c>
      <c r="R597" s="36"/>
      <c r="S597" s="46"/>
      <c r="T597" s="109" t="str">
        <f>IF(OR(H597=0,F597=""),"", IFERROR(MATCH(9.99999999999999E+307, 'Therapy data entry'!I597:CV599, 1) - 1, ""))</f>
        <v/>
      </c>
      <c r="U597" s="37"/>
      <c r="V597" s="36"/>
      <c r="W597" s="55"/>
    </row>
    <row r="598" spans="1:23" ht="17.25" thickBot="1" x14ac:dyDescent="0.35">
      <c r="A598" s="227"/>
      <c r="B598" s="54" t="str">
        <f>IF('Therapy data entry'!B596="","",'Therapy data entry'!B596)</f>
        <v/>
      </c>
      <c r="C598" s="230"/>
      <c r="D598" s="49" t="s">
        <v>52</v>
      </c>
      <c r="E598" s="72" t="str">
        <f>IF('Therapy data entry'!G598="","",'Therapy data entry'!G598)</f>
        <v>Yes</v>
      </c>
      <c r="F598" s="77">
        <f>IF((E598="Yes"),'Therapy data entry'!E595,"")</f>
        <v>0</v>
      </c>
      <c r="G598" s="75" t="str">
        <f t="shared" ref="G598" si="1467">IF(V598="","Yes","No")</f>
        <v>Yes</v>
      </c>
      <c r="H598" s="49" cm="1">
        <f t="array" ref="H598">SUM(--(_xlfn.BYCOL('Therapy data entry'!I598:CV600, _xlfn.LAMBDA(_xlpm.col, MAX(_xlpm.col) &gt; 0))))</f>
        <v>1</v>
      </c>
      <c r="I598" s="49">
        <f>SUM('Therapy data entry'!I598:CV600)</f>
        <v>3</v>
      </c>
      <c r="J598" s="49">
        <f>SUM('Therapy data entry'!I599:XFD599)</f>
        <v>1</v>
      </c>
      <c r="K598" s="49">
        <f>SUM('Therapy data entry'!I600:XFD600)</f>
        <v>0</v>
      </c>
      <c r="L598" s="51" t="e">
        <f t="shared" ref="L598" si="1468">IF(AND((E598="Yes"),NOT(F598=""),G598="Yes",Q598="", R598=""),"Yes",IF(AND((E598="No"),F598="",Q598="", R598=""),"Yes","No because "))</f>
        <v>#VALUE!</v>
      </c>
      <c r="M598" s="33" t="e">
        <f t="shared" ref="M598" si="1469">DAY(C595)&amp;"/"&amp;MONTH(C595)&amp;"/"&amp;YEAR(C595)</f>
        <v>#VALUE!</v>
      </c>
      <c r="N598" s="34" t="e">
        <f t="shared" ref="N598" si="1470">IF(F598="","",F598-M598+1)</f>
        <v>#VALUE!</v>
      </c>
      <c r="O598" s="49" t="e">
        <f t="shared" ref="O598" si="1471">IF(NOT(R598=""),R598,IF(NOT(Q598=""),Q598,IF(NOT(G598="Yes"),"Days therapy received outside therapy timeframe",IF(NOT(OR(E598="Yes",E598="No")),"Data not entered yet",""))))</f>
        <v>#VALUE!</v>
      </c>
      <c r="P598" s="52"/>
      <c r="Q598" s="107" t="e">
        <f>IF(N598&lt;H598,"Too many therapy days entered",
IF(IFERROR(MAX(_xlfn._xlws.FILTER('Therapy data entry'!$I$6:$CV$6,_xlfn.BYCOL('Therapy data entry'!I598:CV600,_xlfn.LAMBDA(_xlpm.col,MAX(_xlpm.col)&gt;0)))),0)&gt;F598,
"Therapy entered after discharge date",
IF(IFERROR(MIN(_xlfn._xlws.FILTER('Therapy data entry'!$I$6:$CV$6,_xlfn.BYCOL('Therapy data entry'!I598:CV600,_xlfn.LAMBDA(_xlpm.col,MAX(_xlpm.col)&gt;0)))),"")&lt; VALUE(M598),
"Therapy cannot be entered before admission date",
""
)
))</f>
        <v>#VALUE!</v>
      </c>
      <c r="R598" s="53" t="str">
        <f t="shared" ref="R598" si="1472">IF(AND((OR(E598="",E598="No")),F598="",H598=0,I598=0),"", IF(AND(E598="Yes",NOT(F598="")),"","Eligibility for therapy and therapy days/end date not consistent"))</f>
        <v/>
      </c>
      <c r="S598" s="46">
        <f>'Therapy data entry'!$I$6</f>
        <v>45566</v>
      </c>
      <c r="T598" s="109" t="str">
        <f>IF(OR(H598=0,F598=""),"", IFERROR(MATCH(9.99999999999999E+307, 'Therapy data entry'!I598:CV600, 1) - 1, ""))</f>
        <v/>
      </c>
      <c r="U598" s="37" t="str">
        <f t="shared" ref="U598" si="1473">IF(T598="","",S598+T598)</f>
        <v/>
      </c>
      <c r="V598" s="36" t="str">
        <f t="shared" ref="V598" si="1474">IF(U598="","",IF(U598&gt;F598,"Date therapy given outside therapy timeframe",""))</f>
        <v/>
      </c>
      <c r="W598" s="56" t="str">
        <f>IF('Therapy data entry'!AK598="","",'Therapy data entry'!AK598)</f>
        <v/>
      </c>
    </row>
    <row r="599" spans="1:23" ht="17.25" hidden="1" thickBot="1" x14ac:dyDescent="0.35">
      <c r="A599" s="227"/>
      <c r="B599" s="44"/>
      <c r="C599" s="230"/>
      <c r="D599" s="49"/>
      <c r="E599" s="72"/>
      <c r="F599" s="77"/>
      <c r="G599" s="75"/>
      <c r="H599" s="49" cm="1">
        <f t="array" ref="H599">SUM(--(_xlfn.BYCOL('Therapy data entry'!I599:CV601, _xlfn.LAMBDA(_xlpm.col, MAX(_xlpm.col) &gt; 0))))</f>
        <v>1</v>
      </c>
      <c r="I599" s="49">
        <f>SUM('Therapy data entry'!I599:CV601)</f>
        <v>1</v>
      </c>
      <c r="J599" s="49"/>
      <c r="K599" s="49"/>
      <c r="L599" s="51"/>
      <c r="M599" s="50"/>
      <c r="N599" s="34"/>
      <c r="O599" s="49"/>
      <c r="P599" s="52"/>
      <c r="Q599" s="107" t="str">
        <f>IF(N599&lt;H599,"Too many therapy days entered",
IF(IFERROR(MAX(_xlfn._xlws.FILTER('Therapy data entry'!$I$6:$CV$6,_xlfn.BYCOL('Therapy data entry'!I599:CV601,_xlfn.LAMBDA(_xlpm.col,MAX(_xlpm.col)&gt;0)))),0)&gt;F599,
"Therapy entered after discharge date",
IF(IFERROR(MIN(_xlfn._xlws.FILTER('Therapy data entry'!$I$6:$CV$6,_xlfn.BYCOL('Therapy data entry'!I599:CV601,_xlfn.LAMBDA(_xlpm.col,MAX(_xlpm.col)&gt;0)))),"")&lt; VALUE(M599),
"Therapy cannot be entered before admission date",
""
)
))</f>
        <v>Too many therapy days entered</v>
      </c>
      <c r="R599" s="36"/>
      <c r="S599" s="46"/>
      <c r="T599" s="109" t="str">
        <f>IF(OR(H599=0,F599=""),"", IFERROR(MATCH(9.99999999999999E+307, 'Therapy data entry'!I599:CV601, 1) - 1, ""))</f>
        <v/>
      </c>
      <c r="U599" s="37"/>
      <c r="V599" s="36"/>
      <c r="W599" s="56"/>
    </row>
    <row r="600" spans="1:23" ht="17.25" hidden="1" thickBot="1" x14ac:dyDescent="0.35">
      <c r="A600" s="227"/>
      <c r="B600" s="44"/>
      <c r="C600" s="230"/>
      <c r="D600" s="49"/>
      <c r="E600" s="72"/>
      <c r="F600" s="77"/>
      <c r="G600" s="75"/>
      <c r="H600" s="49" cm="1">
        <f t="array" ref="H600">SUM(--(_xlfn.BYCOL('Therapy data entry'!I600:CV602, _xlfn.LAMBDA(_xlpm.col, MAX(_xlpm.col) &gt; 0))))</f>
        <v>0</v>
      </c>
      <c r="I600" s="49">
        <f>SUM('Therapy data entry'!I600:CV602)</f>
        <v>0</v>
      </c>
      <c r="J600" s="49"/>
      <c r="K600" s="49"/>
      <c r="L600" s="51"/>
      <c r="M600" s="50"/>
      <c r="N600" s="34"/>
      <c r="O600" s="49"/>
      <c r="P600" s="52"/>
      <c r="Q600" s="107" t="str">
        <f>IF(N600&lt;H600,"Too many therapy days entered",
IF(IFERROR(MAX(_xlfn._xlws.FILTER('Therapy data entry'!$I$6:$CV$6,_xlfn.BYCOL('Therapy data entry'!I600:CV602,_xlfn.LAMBDA(_xlpm.col,MAX(_xlpm.col)&gt;0)))),0)&gt;F600,
"Therapy entered after discharge date",
IF(IFERROR(MIN(_xlfn._xlws.FILTER('Therapy data entry'!$I$6:$CV$6,_xlfn.BYCOL('Therapy data entry'!I600:CV602,_xlfn.LAMBDA(_xlpm.col,MAX(_xlpm.col)&gt;0)))),"")&lt; VALUE(M600),
"Therapy cannot be entered before admission date",
""
)
))</f>
        <v/>
      </c>
      <c r="R600" s="36"/>
      <c r="S600" s="46"/>
      <c r="T600" s="109" t="str">
        <f>IF(OR(H600=0,F600=""),"", IFERROR(MATCH(9.99999999999999E+307, 'Therapy data entry'!I600:CV602, 1) - 1, ""))</f>
        <v/>
      </c>
      <c r="U600" s="37"/>
      <c r="V600" s="36"/>
      <c r="W600" s="56"/>
    </row>
    <row r="601" spans="1:23" ht="17.25" thickBot="1" x14ac:dyDescent="0.35">
      <c r="A601" s="227"/>
      <c r="B601" s="31" t="s">
        <v>21</v>
      </c>
      <c r="C601" s="230"/>
      <c r="D601" s="38" t="s">
        <v>53</v>
      </c>
      <c r="E601" s="73" t="str">
        <f>IF('Therapy data entry'!G601="","",'Therapy data entry'!G601)</f>
        <v>Yes</v>
      </c>
      <c r="F601" s="78">
        <f>IF((E601="Yes"),'Therapy data entry'!E595,"")</f>
        <v>0</v>
      </c>
      <c r="G601" s="76" t="str">
        <f t="shared" ref="G601" si="1475">IF(V601="","Yes","No")</f>
        <v>Yes</v>
      </c>
      <c r="H601" s="38" cm="1">
        <f t="array" ref="H601">SUM(--(_xlfn.BYCOL('Therapy data entry'!I601:CV603, _xlfn.LAMBDA(_xlpm.col, MAX(_xlpm.col) &gt; 0))))</f>
        <v>2</v>
      </c>
      <c r="I601" s="38">
        <f>SUM('Therapy data entry'!I601:CV603)</f>
        <v>23</v>
      </c>
      <c r="J601" s="38">
        <f>SUM('Therapy data entry'!I602:XFD602)</f>
        <v>0</v>
      </c>
      <c r="K601" s="38">
        <f>SUM('Therapy data entry'!I603:XFD603)</f>
        <v>23</v>
      </c>
      <c r="L601" s="69" t="e">
        <f t="shared" ref="L601" si="1476">IF(AND((E601="Yes"),NOT(F601=""),G601="Yes",Q601="", R601=""),"Yes",IF(AND((E601="No"),F601="",Q601="", R601=""),"Yes","No because "))</f>
        <v>#VALUE!</v>
      </c>
      <c r="M601" s="33" t="e">
        <f t="shared" ref="M601" si="1477">DAY(C595)&amp;"/"&amp;MONTH(C595)&amp;"/"&amp;YEAR(C595)</f>
        <v>#VALUE!</v>
      </c>
      <c r="N601" s="34" t="e">
        <f t="shared" ref="N601" si="1478">IF(F601="","",F601-M601+1)</f>
        <v>#VALUE!</v>
      </c>
      <c r="O601" s="38" t="e">
        <f t="shared" ref="O601" si="1479">IF(NOT(R601=""),R601,IF(NOT(Q601=""),Q601,IF(NOT(G601="Yes"),"Days therapy received outside therapy timeframe",IF(NOT(OR(E601="Yes",E601="No")),"Data not entered yet",""))))</f>
        <v>#VALUE!</v>
      </c>
      <c r="P601" s="39"/>
      <c r="Q601" s="107" t="e">
        <f>IF(N601&lt;H601,"Too many therapy days entered",
IF(IFERROR(MAX(_xlfn._xlws.FILTER('Therapy data entry'!$I$6:$CV$6,_xlfn.BYCOL('Therapy data entry'!I601:CV603,_xlfn.LAMBDA(_xlpm.col,MAX(_xlpm.col)&gt;0)))),0)&gt;F601,
"Therapy entered after discharge date",
IF(IFERROR(MIN(_xlfn._xlws.FILTER('Therapy data entry'!$I$6:$CV$6,_xlfn.BYCOL('Therapy data entry'!I601:CV603,_xlfn.LAMBDA(_xlpm.col,MAX(_xlpm.col)&gt;0)))),"")&lt; VALUE(M601),
"Therapy cannot be entered before admission date",
""
)
))</f>
        <v>#VALUE!</v>
      </c>
      <c r="R601" s="36" t="str">
        <f t="shared" ref="R601" si="1480">IF(AND((OR(E601="",E601="No")),F601="",H601=0,I601=0),"", IF(AND(E601="Yes",NOT(F601="")),"","Eligibility for therapy and therapy days/end date not consistent"))</f>
        <v/>
      </c>
      <c r="S601" s="46">
        <f>'Therapy data entry'!$I$6</f>
        <v>45566</v>
      </c>
      <c r="T601" s="109" t="str">
        <f>IF(OR(H601=0,F601=""),"", IFERROR(MATCH(9.99999999999999E+307, 'Therapy data entry'!I601:CV603, 1) - 1, ""))</f>
        <v/>
      </c>
      <c r="U601" s="37" t="str">
        <f t="shared" ref="U601" si="1481">IF(T601="","",S601+T601)</f>
        <v/>
      </c>
      <c r="V601" s="36" t="str">
        <f t="shared" ref="V601" si="1482">IF(U601="","",IF(U601&gt;F601,"Date therapy given outside therapy timeframe",""))</f>
        <v/>
      </c>
      <c r="W601" s="57" t="str">
        <f>IF('Therapy data entry'!AK601="","",'Therapy data entry'!AK601)</f>
        <v/>
      </c>
    </row>
    <row r="602" spans="1:23" ht="17.25" hidden="1" thickBot="1" x14ac:dyDescent="0.35">
      <c r="A602" s="227"/>
      <c r="B602" s="31"/>
      <c r="C602" s="230"/>
      <c r="D602" s="38"/>
      <c r="E602" s="73"/>
      <c r="F602" s="78"/>
      <c r="G602" s="76"/>
      <c r="H602" s="38" cm="1">
        <f t="array" ref="H602">SUM(--(_xlfn.BYCOL('Therapy data entry'!I602:CV604, _xlfn.LAMBDA(_xlpm.col, MAX(_xlpm.col) &gt; 0))))</f>
        <v>2</v>
      </c>
      <c r="I602" s="38">
        <f>SUM('Therapy data entry'!I602:CV604)</f>
        <v>23</v>
      </c>
      <c r="J602" s="38"/>
      <c r="K602" s="38"/>
      <c r="L602" s="69"/>
      <c r="M602" s="33"/>
      <c r="N602" s="34"/>
      <c r="O602" s="38"/>
      <c r="P602" s="39"/>
      <c r="Q602" s="107" t="str">
        <f>IF(N602&lt;H602,"Too many therapy days entered",
IF(IFERROR(MAX(_xlfn._xlws.FILTER('Therapy data entry'!$I$6:$CV$6,_xlfn.BYCOL('Therapy data entry'!I602:CV604,_xlfn.LAMBDA(_xlpm.col,MAX(_xlpm.col)&gt;0)))),0)&gt;F602,
"Therapy entered after discharge date",
IF(IFERROR(MIN(_xlfn._xlws.FILTER('Therapy data entry'!$I$6:$CV$6,_xlfn.BYCOL('Therapy data entry'!I602:CV604,_xlfn.LAMBDA(_xlpm.col,MAX(_xlpm.col)&gt;0)))),"")&lt; VALUE(M602),
"Therapy cannot be entered before admission date",
""
)
))</f>
        <v>Too many therapy days entered</v>
      </c>
      <c r="R602" s="36"/>
      <c r="S602" s="46"/>
      <c r="T602" s="109" t="str">
        <f>IF(OR(H602=0,F602=""),"", IFERROR(MATCH(9.99999999999999E+307, 'Therapy data entry'!I602:CV604, 1) - 1, ""))</f>
        <v/>
      </c>
      <c r="U602" s="37"/>
      <c r="V602" s="36"/>
      <c r="W602" s="57"/>
    </row>
    <row r="603" spans="1:23" ht="17.25" hidden="1" thickBot="1" x14ac:dyDescent="0.35">
      <c r="A603" s="227"/>
      <c r="B603" s="31"/>
      <c r="C603" s="230"/>
      <c r="D603" s="38"/>
      <c r="E603" s="73"/>
      <c r="F603" s="78"/>
      <c r="G603" s="76"/>
      <c r="H603" s="38" cm="1">
        <f t="array" ref="H603">SUM(--(_xlfn.BYCOL('Therapy data entry'!I603:CV605, _xlfn.LAMBDA(_xlpm.col, MAX(_xlpm.col) &gt; 0))))</f>
        <v>3</v>
      </c>
      <c r="I603" s="38">
        <f>SUM('Therapy data entry'!I603:CV605)</f>
        <v>45</v>
      </c>
      <c r="J603" s="38"/>
      <c r="K603" s="38"/>
      <c r="L603" s="69"/>
      <c r="M603" s="33"/>
      <c r="N603" s="34"/>
      <c r="O603" s="38"/>
      <c r="P603" s="39"/>
      <c r="Q603" s="107" t="str">
        <f>IF(N603&lt;H603,"Too many therapy days entered",
IF(IFERROR(MAX(_xlfn._xlws.FILTER('Therapy data entry'!$I$6:$CV$6,_xlfn.BYCOL('Therapy data entry'!I603:CV605,_xlfn.LAMBDA(_xlpm.col,MAX(_xlpm.col)&gt;0)))),0)&gt;F603,
"Therapy entered after discharge date",
IF(IFERROR(MIN(_xlfn._xlws.FILTER('Therapy data entry'!$I$6:$CV$6,_xlfn.BYCOL('Therapy data entry'!I603:CV605,_xlfn.LAMBDA(_xlpm.col,MAX(_xlpm.col)&gt;0)))),"")&lt; VALUE(M603),
"Therapy cannot be entered before admission date",
""
)
))</f>
        <v>Too many therapy days entered</v>
      </c>
      <c r="R603" s="36"/>
      <c r="S603" s="46"/>
      <c r="T603" s="109" t="str">
        <f>IF(OR(H603=0,F603=""),"", IFERROR(MATCH(9.99999999999999E+307, 'Therapy data entry'!I603:CV605, 1) - 1, ""))</f>
        <v/>
      </c>
      <c r="U603" s="37"/>
      <c r="V603" s="36"/>
      <c r="W603" s="57"/>
    </row>
    <row r="604" spans="1:23" ht="17.25" thickBot="1" x14ac:dyDescent="0.35">
      <c r="A604" s="227"/>
      <c r="B604" s="135" t="str">
        <f>IF('Therapy data entry'!B598="","",'Therapy data entry'!B598)</f>
        <v/>
      </c>
      <c r="C604" s="230"/>
      <c r="D604" s="152" t="s">
        <v>54</v>
      </c>
      <c r="E604" s="152" t="str">
        <f>IF('Therapy data entry'!G604="","",'Therapy data entry'!G604)</f>
        <v>Yes</v>
      </c>
      <c r="F604" s="153">
        <f>IF((E604="Yes"),'Therapy data entry'!E595,"")</f>
        <v>0</v>
      </c>
      <c r="G604" s="154" t="str">
        <f t="shared" ref="G604" si="1483">IF(V604="","Yes","No")</f>
        <v>Yes</v>
      </c>
      <c r="H604" s="70" cm="1">
        <f t="array" ref="H604">SUM(--(_xlfn.BYCOL('Therapy data entry'!I604:CV606, _xlfn.LAMBDA(_xlpm.col, MAX(_xlpm.col) &gt; 0))))</f>
        <v>1</v>
      </c>
      <c r="I604" s="70">
        <f>SUM('Therapy data entry'!I604:CV606)</f>
        <v>22</v>
      </c>
      <c r="J604" s="152">
        <f>SUM('Therapy data entry'!I605:XFD605)</f>
        <v>22</v>
      </c>
      <c r="K604" s="152">
        <f>SUM('Therapy data entry'!I606:XFD606)</f>
        <v>0</v>
      </c>
      <c r="L604" s="155" t="e">
        <f t="shared" ref="L604" si="1484">IF(AND((E604="Yes"),NOT(F604=""),G604="Yes",Q604="", R604=""),"Yes",IF(AND((E604="No"),F604="",Q604="", R604=""),"Yes","No because "))</f>
        <v>#VALUE!</v>
      </c>
      <c r="M604" s="156" t="e">
        <f t="shared" ref="M604" si="1485">DAY(C595)&amp;"/"&amp;MONTH(C595)&amp;"/"&amp;YEAR(C595)</f>
        <v>#VALUE!</v>
      </c>
      <c r="N604" s="157" t="e">
        <f t="shared" ref="N604" si="1486">IF(F604="","",F604-M604+1)</f>
        <v>#VALUE!</v>
      </c>
      <c r="O604" s="158" t="e">
        <f t="shared" ref="O604" si="1487">IF(NOT(R604=""),R604,IF(NOT(Q604=""),Q604,IF(NOT(G604="Yes"),"Days therapy received outside therapy timeframe",IF(NOT(OR(E604="Yes",E604="No")),"Data not entered yet",""))))</f>
        <v>#VALUE!</v>
      </c>
      <c r="P604" s="164"/>
      <c r="Q604" s="107" t="e">
        <f>IF(N604&lt;H604,"Too many therapy days entered",
IF(IFERROR(MAX(_xlfn._xlws.FILTER('Therapy data entry'!$I$6:$CV$6,_xlfn.BYCOL('Therapy data entry'!I604:CV606,_xlfn.LAMBDA(_xlpm.col,MAX(_xlpm.col)&gt;0)))),0)&gt;F604,
"Therapy entered after discharge date",
IF(IFERROR(MIN(_xlfn._xlws.FILTER('Therapy data entry'!$I$6:$CV$6,_xlfn.BYCOL('Therapy data entry'!I604:CV606,_xlfn.LAMBDA(_xlpm.col,MAX(_xlpm.col)&gt;0)))),"")&lt; VALUE(M604),
"Therapy cannot be entered before admission date",
""
)
))</f>
        <v>#VALUE!</v>
      </c>
      <c r="R604" s="159" t="str">
        <f t="shared" ref="R604" si="1488">IF(AND((OR(E604="",E604="No")),F604="",H604=0,I604=0),"", IF(AND(E604="Yes",NOT(F604="")),"","Eligibility for therapy and therapy days/end date not consistent"))</f>
        <v/>
      </c>
      <c r="S604" s="160">
        <f>'Therapy data entry'!$I$6</f>
        <v>45566</v>
      </c>
      <c r="T604" s="109" t="str">
        <f>IF(OR(H604=0,F604=""),"", IFERROR(MATCH(9.99999999999999E+307, 'Therapy data entry'!I604:CV606, 1) - 1, ""))</f>
        <v/>
      </c>
      <c r="U604" s="159" t="str">
        <f t="shared" ref="U604" si="1489">IF(T604="","",S604+T604)</f>
        <v/>
      </c>
      <c r="V604" s="159" t="str">
        <f t="shared" ref="V604" si="1490">IF(U604="","",IF(U604&gt;F604,"Date therapy given outside therapy timeframe",""))</f>
        <v/>
      </c>
      <c r="W604" s="161"/>
    </row>
    <row r="605" spans="1:23" ht="16.5" hidden="1" x14ac:dyDescent="0.3">
      <c r="A605" s="227"/>
      <c r="B605" s="151"/>
      <c r="C605" s="230"/>
      <c r="D605" s="145"/>
      <c r="E605" s="145"/>
      <c r="F605" s="146"/>
      <c r="G605" s="147"/>
      <c r="H605" s="182"/>
      <c r="I605" s="145"/>
      <c r="J605" s="145"/>
      <c r="K605" s="145"/>
      <c r="L605" s="148"/>
      <c r="M605" s="149"/>
      <c r="N605" s="34"/>
      <c r="O605" s="150"/>
      <c r="P605" s="148"/>
      <c r="Q605" s="34"/>
      <c r="R605" s="53"/>
      <c r="S605" s="46"/>
      <c r="T605" s="53"/>
      <c r="U605" s="53"/>
      <c r="V605" s="53"/>
      <c r="W605" s="163"/>
    </row>
    <row r="606" spans="1:23" ht="17.25" hidden="1" thickBot="1" x14ac:dyDescent="0.35">
      <c r="A606" s="228"/>
      <c r="B606" s="162"/>
      <c r="C606" s="231"/>
      <c r="D606" s="65"/>
      <c r="E606" s="65"/>
      <c r="F606" s="79"/>
      <c r="G606" s="112"/>
      <c r="H606" s="65"/>
      <c r="I606" s="65"/>
      <c r="J606" s="65"/>
      <c r="K606" s="65"/>
      <c r="L606" s="67"/>
      <c r="M606" s="66"/>
      <c r="N606" s="58"/>
      <c r="O606" s="70"/>
      <c r="P606" s="67"/>
      <c r="Q606" s="58"/>
      <c r="R606" s="59"/>
      <c r="S606" s="60"/>
      <c r="T606" s="59"/>
      <c r="U606" s="59"/>
      <c r="V606" s="59"/>
      <c r="W606" s="68"/>
    </row>
  </sheetData>
  <sheetProtection formatCells="0" formatColumns="0" formatRows="0" insertColumns="0" insertRows="0" insertHyperlinks="0" deleteColumns="0" deleteRows="0"/>
  <mergeCells count="99">
    <mergeCell ref="A583:A594"/>
    <mergeCell ref="C583:C594"/>
    <mergeCell ref="A595:A606"/>
    <mergeCell ref="C595:C606"/>
    <mergeCell ref="A439:A450"/>
    <mergeCell ref="C439:C450"/>
    <mergeCell ref="A451:A462"/>
    <mergeCell ref="C451:C462"/>
    <mergeCell ref="A463:A474"/>
    <mergeCell ref="C463:C474"/>
    <mergeCell ref="A547:A558"/>
    <mergeCell ref="C547:C558"/>
    <mergeCell ref="A559:A570"/>
    <mergeCell ref="C559:C570"/>
    <mergeCell ref="A499:A510"/>
    <mergeCell ref="C499:C510"/>
    <mergeCell ref="A319:A330"/>
    <mergeCell ref="C319:C330"/>
    <mergeCell ref="A331:A342"/>
    <mergeCell ref="A571:A582"/>
    <mergeCell ref="C571:C582"/>
    <mergeCell ref="A511:A522"/>
    <mergeCell ref="C511:C522"/>
    <mergeCell ref="A523:A534"/>
    <mergeCell ref="C523:C534"/>
    <mergeCell ref="A535:A546"/>
    <mergeCell ref="C535:C546"/>
    <mergeCell ref="A487:A498"/>
    <mergeCell ref="C487:C498"/>
    <mergeCell ref="A367:A378"/>
    <mergeCell ref="C367:C378"/>
    <mergeCell ref="A379:A390"/>
    <mergeCell ref="A283:A294"/>
    <mergeCell ref="C283:C294"/>
    <mergeCell ref="A295:A306"/>
    <mergeCell ref="C295:C306"/>
    <mergeCell ref="A307:A318"/>
    <mergeCell ref="C307:C318"/>
    <mergeCell ref="A247:A258"/>
    <mergeCell ref="C247:C258"/>
    <mergeCell ref="A259:A270"/>
    <mergeCell ref="C259:C270"/>
    <mergeCell ref="A271:A282"/>
    <mergeCell ref="C271:C282"/>
    <mergeCell ref="A211:A222"/>
    <mergeCell ref="C211:C222"/>
    <mergeCell ref="A223:A234"/>
    <mergeCell ref="C223:C234"/>
    <mergeCell ref="A235:A246"/>
    <mergeCell ref="C235:C246"/>
    <mergeCell ref="C187:C198"/>
    <mergeCell ref="A139:A150"/>
    <mergeCell ref="C139:C150"/>
    <mergeCell ref="A151:A162"/>
    <mergeCell ref="C151:C162"/>
    <mergeCell ref="A163:A174"/>
    <mergeCell ref="C163:C174"/>
    <mergeCell ref="A175:A186"/>
    <mergeCell ref="C175:C186"/>
    <mergeCell ref="C391:C402"/>
    <mergeCell ref="A403:A414"/>
    <mergeCell ref="C403:C414"/>
    <mergeCell ref="A79:A90"/>
    <mergeCell ref="C79:C90"/>
    <mergeCell ref="A91:A102"/>
    <mergeCell ref="C91:C102"/>
    <mergeCell ref="A103:A114"/>
    <mergeCell ref="C103:C114"/>
    <mergeCell ref="A115:A126"/>
    <mergeCell ref="C115:C126"/>
    <mergeCell ref="A127:A138"/>
    <mergeCell ref="C127:C138"/>
    <mergeCell ref="A199:A210"/>
    <mergeCell ref="C199:C210"/>
    <mergeCell ref="A187:A198"/>
    <mergeCell ref="A475:A486"/>
    <mergeCell ref="C475:C486"/>
    <mergeCell ref="C355:C366"/>
    <mergeCell ref="A55:A66"/>
    <mergeCell ref="C55:C66"/>
    <mergeCell ref="A67:A78"/>
    <mergeCell ref="A415:A426"/>
    <mergeCell ref="C415:C426"/>
    <mergeCell ref="A427:A438"/>
    <mergeCell ref="C427:C438"/>
    <mergeCell ref="C331:C342"/>
    <mergeCell ref="A343:A354"/>
    <mergeCell ref="C343:C354"/>
    <mergeCell ref="A355:A366"/>
    <mergeCell ref="C379:C390"/>
    <mergeCell ref="A391:A402"/>
    <mergeCell ref="A43:A54"/>
    <mergeCell ref="C43:C54"/>
    <mergeCell ref="C67:C78"/>
    <mergeCell ref="A1:C1"/>
    <mergeCell ref="A19:A30"/>
    <mergeCell ref="C19:C30"/>
    <mergeCell ref="A31:A42"/>
    <mergeCell ref="C31:C42"/>
  </mergeCells>
  <conditionalFormatting sqref="A7 A19 A31 A43 A55 A67 A79 A91 A103 A115 A127 A139 A151 A163 A175 A187 A199 A211 A223 A235 A247 A259 A271 A283 A295 A307 A319 A331 A343 A355 A367 A379 A391 A403 A415 A427 A439 A451 A463 A475 A487 A499 A511 A523 A535 A547 A559 A571 A583 A595">
    <cfRule type="containsText" dxfId="5" priority="657" operator="containsText" text="SSNAP">
      <formula>NOT(ISERROR(SEARCH("SSNAP",A7)))</formula>
    </cfRule>
  </conditionalFormatting>
  <conditionalFormatting sqref="C7 F7:F606 C19 C31 C43 C55 C67 C79 C91 C103 C115 C127 C139 C151 C163 C175 C187 C199 C211 C223 C235 C247 C259 C271 C283 C295 C307 C319 C331 C343 C355 C367 C379 C391 C403 C415 C427 C439 C451 C463 C475 C487 C499 C511 C523 C535 C547 C559 C571 C583 C595">
    <cfRule type="containsText" dxfId="4" priority="656" operator="containsText" text="Date">
      <formula>NOT(ISERROR(SEARCH("Date",C7)))</formula>
    </cfRule>
  </conditionalFormatting>
  <conditionalFormatting sqref="G7:G15 G19:G27 G31:G39 G43:G51 G55:G63 G67:G75 G79:G87 G91:G99 G103:G111 G115:G123 G127:G135 G139:G147 G151:G159 G163:G171 G175:G183 G187:G195 G199:G207 G211:G219 G223:G231 G235:G243 G247:G255 G259:G267 G271:G279 G283:G291 G295:G303 G307:G315 G319:G327 G331:G339 G343:G351 G355:G363 G367:G375 G379:G387 G391:G399 G403:G411 G415:G423 G427:G435 G439:G447 G451:G459 G463:G471 G475:G483 G487:G495 G499:G507 G511:G519 G523:G531 G535:G543 G547:G555 G559:G567 G571:G579 G583:G591 G595:G603">
    <cfRule type="containsText" dxfId="3" priority="655" operator="containsText" text="No">
      <formula>NOT(ISERROR(SEARCH("No",G7)))</formula>
    </cfRule>
  </conditionalFormatting>
  <conditionalFormatting sqref="O7:O15 O19:O27 O31:O39 O43:O51 O55:O63 O67:O75 O79:O87 O91:O99 O103:O111 O115:O123 O127:O135 O139:O147 O151:O159 O163:O171 O175:O183 O187:O195 O199:O207 O211:O219 O223:O231 O235:O243 O247:O255 O259:O267 O271:O279 O283:O291 O295:O303 O307:O315 O319:O327 O331:O339 O343:O351 O355:O363 O367:O375 O379:O387 O391:O399 O403:O411 O415:O423 O427:O435 O439:O447 O451:O459 O463:O471 O475:O483 O487:O495 O499:O507 O511:O519 O523:O531 O535:O543 O547:O555 O559:O567 O571:O579 O583:O591 O595:O603">
    <cfRule type="containsText" dxfId="2" priority="650" operator="containsText" text="Data not">
      <formula>NOT(ISERROR(SEARCH("Data not",O7)))</formula>
    </cfRule>
  </conditionalFormatting>
  <conditionalFormatting sqref="P7:P16 L7:L606 P19:P28 P31:P40 P43:P52 P55:P64 P67:P76 P79:P88 P91:P100 P103:P112 P115:P124 P127:P136 P139:P148 P151:P160 P163:P172 P175:P184 P187:P196 P199:P208 P211:P220 P223:P232 P235:P244 P247:P256 P259:P268 P271:P280 P283:P292 P295:P304 P307:P316 P319:P328 P331:P340 P343:P352 P355:P364 P367:P376 P379:P388 P391:P400 P403:P412 P415:P424 P427:P436 P439:P448 P451:P460 P463:P472 P475:P484 P487:P496 P499:P508 P511:P520 P523:P532 P535:P544 P547:P556 P559:P568 P571:P580 P583:P592 P595:P604">
    <cfRule type="containsText" dxfId="1" priority="630" operator="containsText" text="No">
      <formula>NOT(ISERROR(SEARCH("No",L7)))</formula>
    </cfRule>
    <cfRule type="containsText" dxfId="0" priority="631" operator="containsText" text="Yes">
      <formula>NOT(ISERROR(SEARCH("Yes",L7)))</formula>
    </cfRule>
  </conditionalFormatting>
  <dataValidations disablePrompts="1" count="1">
    <dataValidation type="list" allowBlank="1" showInputMessage="1" showErrorMessage="1" sqref="P595:P604 P7:P16 P31:P40 P43:P52 P55:P64 P67:P76 P79:P88 P91:P100 P103:P112 P115:P124 P127:P136 P139:P148 P151:P160 P163:P172 P175:P184 P187:P196 P199:P208 P211:P220 P223:P232 P235:P244 P247:P256 P259:P268 P271:P280 P283:P292 P295:P304 P307:P316 P319:P328 P331:P340 P343:P352 P355:P364 P367:P376 P379:P388 P391:P400 P403:P412 P415:P424 P427:P436 P439:P448 P451:P460 P463:P472 P475:P484 P487:P496 P499:P508 P511:P520 P523:P532 P535:P544 P547:P556 P559:P568 P571:P580 P583:P592 P19:P28" xr:uid="{0809EA98-F536-40AA-BCA7-B57AD8A7F7A2}">
      <formula1>"Yes,No"</formula1>
    </dataValidation>
  </dataValidations>
  <pageMargins left="0.7" right="0.7" top="0.75" bottom="0.75" header="0.3" footer="0.3"/>
  <pageSetup paperSize="9" orientation="portrait" r:id="rId1"/>
  <ignoredErrors>
    <ignoredError xmlns:x16r3="http://schemas.microsoft.com/office/spreadsheetml/2018/08/main" sqref="S16 S13" x16r3:misleadingForma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6D351-9AE9-4365-9B76-B6C205B91399}">
  <dimension ref="A1:AP606"/>
  <sheetViews>
    <sheetView zoomScaleNormal="100" workbookViewId="0">
      <pane xSplit="3" ySplit="2" topLeftCell="W435" activePane="bottomRight" state="frozen"/>
      <selection pane="topRight" activeCell="D1" sqref="D1"/>
      <selection pane="bottomLeft" activeCell="A3" sqref="A3"/>
      <selection pane="bottomRight" activeCell="AG591" sqref="AG591"/>
    </sheetView>
  </sheetViews>
  <sheetFormatPr defaultColWidth="10.875" defaultRowHeight="15" x14ac:dyDescent="0.25"/>
  <cols>
    <col min="1" max="1" width="10.875" style="187"/>
    <col min="2" max="2" width="14.5" style="187" customWidth="1"/>
    <col min="3" max="3" width="18.625" style="187" customWidth="1"/>
    <col min="4" max="4" width="20.875" style="187" bestFit="1" customWidth="1"/>
    <col min="5" max="5" width="9.625" style="187" customWidth="1"/>
    <col min="6" max="6" width="10.875" style="187"/>
    <col min="7" max="7" width="21.625" style="203" customWidth="1"/>
    <col min="8" max="9" width="10.875" style="187"/>
    <col min="10" max="10" width="13.375" style="187" customWidth="1"/>
    <col min="11" max="11" width="13.5" style="187" customWidth="1"/>
    <col min="12" max="12" width="16.5" style="187" customWidth="1"/>
    <col min="13" max="15" width="10.875" style="187"/>
    <col min="16" max="16" width="21.375" style="203" customWidth="1"/>
    <col min="17" max="18" width="10.875" style="187"/>
    <col min="19" max="19" width="12.375" style="187" customWidth="1"/>
    <col min="20" max="20" width="13.375" style="187" customWidth="1"/>
    <col min="21" max="21" width="16.625" style="187" customWidth="1"/>
    <col min="22" max="23" width="10.875" style="187"/>
    <col min="24" max="24" width="21.875" style="203" customWidth="1"/>
    <col min="25" max="25" width="10.875" style="187"/>
    <col min="26" max="26" width="21.875" style="203" customWidth="1"/>
    <col min="27" max="27" width="10.875" style="187"/>
    <col min="28" max="28" width="21.625" style="203" customWidth="1"/>
    <col min="29" max="29" width="10.875" style="187"/>
    <col min="30" max="30" width="22" style="203" customWidth="1"/>
    <col min="31" max="31" width="20.5" style="187" bestFit="1" customWidth="1"/>
    <col min="32" max="32" width="28.5" style="203" customWidth="1"/>
    <col min="33" max="33" width="13.625" style="187" customWidth="1"/>
    <col min="34" max="35" width="10.875" style="187"/>
    <col min="36" max="36" width="16.625" style="187" bestFit="1" customWidth="1"/>
    <col min="37" max="39" width="35.375" style="187" bestFit="1" customWidth="1"/>
    <col min="40" max="40" width="36.875" style="187" bestFit="1" customWidth="1"/>
    <col min="41" max="41" width="77" style="187" bestFit="1" customWidth="1"/>
    <col min="42" max="42" width="31.375" style="187" bestFit="1" customWidth="1"/>
    <col min="43" max="16384" width="10.875" style="187"/>
  </cols>
  <sheetData>
    <row r="1" spans="1:42" x14ac:dyDescent="0.25">
      <c r="A1" s="238" t="s">
        <v>83</v>
      </c>
      <c r="B1" s="239"/>
      <c r="C1" s="239"/>
      <c r="D1" s="236"/>
      <c r="E1" s="240" t="s">
        <v>84</v>
      </c>
      <c r="F1" s="240"/>
      <c r="G1" s="240"/>
      <c r="H1" s="240"/>
      <c r="I1" s="240"/>
      <c r="J1" s="240"/>
      <c r="K1" s="240"/>
      <c r="L1" s="240"/>
      <c r="M1" s="240"/>
      <c r="N1" s="240" t="s">
        <v>85</v>
      </c>
      <c r="O1" s="240"/>
      <c r="P1" s="240"/>
      <c r="Q1" s="240"/>
      <c r="R1" s="240"/>
      <c r="S1" s="240"/>
      <c r="T1" s="240"/>
      <c r="U1" s="240"/>
      <c r="V1" s="240"/>
      <c r="W1" s="235" t="s">
        <v>133</v>
      </c>
      <c r="X1" s="236"/>
      <c r="Y1" s="240" t="s">
        <v>134</v>
      </c>
      <c r="Z1" s="240"/>
      <c r="AA1" s="240" t="s">
        <v>135</v>
      </c>
      <c r="AB1" s="240"/>
      <c r="AC1" s="235" t="s">
        <v>136</v>
      </c>
      <c r="AD1" s="236"/>
      <c r="AE1" s="186" t="s">
        <v>86</v>
      </c>
      <c r="AF1" s="235" t="s">
        <v>137</v>
      </c>
      <c r="AG1" s="237"/>
    </row>
    <row r="2" spans="1:42" s="193" customFormat="1" ht="45" x14ac:dyDescent="0.25">
      <c r="A2" s="188" t="s">
        <v>8</v>
      </c>
      <c r="B2" s="189" t="s">
        <v>87</v>
      </c>
      <c r="C2" s="190" t="s">
        <v>88</v>
      </c>
      <c r="D2" s="189" t="s">
        <v>89</v>
      </c>
      <c r="E2" s="191" t="s">
        <v>90</v>
      </c>
      <c r="F2" s="191" t="s">
        <v>91</v>
      </c>
      <c r="G2" s="191" t="s">
        <v>92</v>
      </c>
      <c r="H2" s="191" t="s">
        <v>93</v>
      </c>
      <c r="I2" s="191" t="s">
        <v>94</v>
      </c>
      <c r="J2" s="191" t="s">
        <v>95</v>
      </c>
      <c r="K2" s="191" t="s">
        <v>96</v>
      </c>
      <c r="L2" s="191" t="s">
        <v>97</v>
      </c>
      <c r="M2" s="191" t="s">
        <v>98</v>
      </c>
      <c r="N2" s="191" t="s">
        <v>132</v>
      </c>
      <c r="O2" s="191" t="s">
        <v>99</v>
      </c>
      <c r="P2" s="191" t="s">
        <v>100</v>
      </c>
      <c r="Q2" s="191" t="s">
        <v>101</v>
      </c>
      <c r="R2" s="191" t="s">
        <v>102</v>
      </c>
      <c r="S2" s="191" t="s">
        <v>103</v>
      </c>
      <c r="T2" s="191" t="s">
        <v>104</v>
      </c>
      <c r="U2" s="191" t="s">
        <v>105</v>
      </c>
      <c r="V2" s="191" t="s">
        <v>106</v>
      </c>
      <c r="W2" s="191" t="s">
        <v>107</v>
      </c>
      <c r="X2" s="191" t="s">
        <v>108</v>
      </c>
      <c r="Y2" s="189" t="s">
        <v>109</v>
      </c>
      <c r="Z2" s="191" t="s">
        <v>110</v>
      </c>
      <c r="AA2" s="189" t="s">
        <v>109</v>
      </c>
      <c r="AB2" s="191" t="s">
        <v>110</v>
      </c>
      <c r="AC2" s="189" t="s">
        <v>109</v>
      </c>
      <c r="AD2" s="191" t="s">
        <v>110</v>
      </c>
      <c r="AE2" s="191" t="s">
        <v>111</v>
      </c>
      <c r="AF2" s="191" t="s">
        <v>112</v>
      </c>
      <c r="AG2" s="192" t="s">
        <v>113</v>
      </c>
      <c r="AJ2" s="194" t="s">
        <v>114</v>
      </c>
      <c r="AK2" s="194"/>
      <c r="AL2" s="194"/>
      <c r="AM2" s="194"/>
      <c r="AN2" s="194"/>
      <c r="AO2" s="194"/>
      <c r="AP2" s="194"/>
    </row>
    <row r="3" spans="1:42" x14ac:dyDescent="0.25">
      <c r="A3" s="195">
        <f>'Therapy data entry'!A7</f>
        <v>1234567</v>
      </c>
      <c r="B3" s="196" t="str">
        <f>'Therapy data entry'!B8</f>
        <v>Example</v>
      </c>
      <c r="C3" s="197">
        <f>'Therapy data entry'!B10</f>
        <v>18264</v>
      </c>
      <c r="D3" s="198"/>
      <c r="E3" s="199"/>
      <c r="F3" s="199"/>
      <c r="G3" s="200"/>
      <c r="H3" s="199"/>
      <c r="I3" s="199"/>
      <c r="J3" s="199"/>
      <c r="K3" s="199"/>
      <c r="L3" s="199"/>
      <c r="M3" s="199"/>
      <c r="N3" s="199"/>
      <c r="O3" s="199"/>
      <c r="P3" s="200"/>
      <c r="Q3" s="199"/>
      <c r="R3" s="199"/>
      <c r="S3" s="199"/>
      <c r="T3" s="199"/>
      <c r="U3" s="199"/>
      <c r="V3" s="199"/>
      <c r="W3" s="198"/>
      <c r="X3" s="200"/>
      <c r="Y3" s="198">
        <v>45483</v>
      </c>
      <c r="Z3" s="200"/>
      <c r="AA3" s="198">
        <v>45483</v>
      </c>
      <c r="AB3" s="200"/>
      <c r="AC3" s="198">
        <v>45483</v>
      </c>
      <c r="AD3" s="200"/>
      <c r="AE3" s="199"/>
      <c r="AF3" s="200"/>
      <c r="AG3" s="201">
        <f>'Therapy data entry'!E7</f>
        <v>45570</v>
      </c>
      <c r="AJ3" s="202" t="s">
        <v>92</v>
      </c>
      <c r="AK3" s="202" t="s">
        <v>115</v>
      </c>
      <c r="AL3" s="202" t="s">
        <v>116</v>
      </c>
      <c r="AM3" s="202" t="s">
        <v>117</v>
      </c>
      <c r="AN3" s="202" t="s">
        <v>118</v>
      </c>
      <c r="AO3" s="202" t="s">
        <v>112</v>
      </c>
      <c r="AP3" s="202" t="s">
        <v>86</v>
      </c>
    </row>
    <row r="4" spans="1:42" hidden="1" x14ac:dyDescent="0.25">
      <c r="A4" s="195">
        <f>'Therapy data entry'!A8</f>
        <v>0</v>
      </c>
      <c r="B4" s="196" t="str">
        <f>'Therapy data entry'!B9</f>
        <v>DOB:</v>
      </c>
      <c r="C4" s="197">
        <f>'Therapy data entry'!B11</f>
        <v>0</v>
      </c>
      <c r="D4" s="198"/>
      <c r="E4" s="199"/>
      <c r="F4" s="199"/>
      <c r="G4" s="200"/>
      <c r="AE4" s="199"/>
      <c r="AF4" s="200"/>
      <c r="AG4" s="201">
        <f>'Therapy data entry'!E8</f>
        <v>0</v>
      </c>
      <c r="AJ4" s="204" t="s">
        <v>119</v>
      </c>
      <c r="AK4" s="205" t="s">
        <v>120</v>
      </c>
      <c r="AL4" s="206" t="s">
        <v>120</v>
      </c>
      <c r="AM4" s="205" t="s">
        <v>121</v>
      </c>
      <c r="AN4" s="204" t="s">
        <v>121</v>
      </c>
      <c r="AO4" s="204" t="s">
        <v>138</v>
      </c>
      <c r="AP4" s="208" t="s">
        <v>145</v>
      </c>
    </row>
    <row r="5" spans="1:42" ht="30" hidden="1" x14ac:dyDescent="0.25">
      <c r="A5" s="195">
        <f>'Therapy data entry'!A9</f>
        <v>0</v>
      </c>
      <c r="B5" s="196">
        <f>'Therapy data entry'!B10</f>
        <v>18264</v>
      </c>
      <c r="C5" s="197">
        <f>'Therapy data entry'!B12</f>
        <v>0</v>
      </c>
      <c r="D5" s="198"/>
      <c r="E5" s="199"/>
      <c r="F5" s="199"/>
      <c r="G5" s="200"/>
      <c r="AE5" s="199"/>
      <c r="AF5" s="200"/>
      <c r="AG5" s="201">
        <f>'Therapy data entry'!E9</f>
        <v>0</v>
      </c>
      <c r="AJ5" s="204" t="s">
        <v>122</v>
      </c>
      <c r="AK5" s="205" t="s">
        <v>121</v>
      </c>
      <c r="AL5" s="206" t="s">
        <v>123</v>
      </c>
      <c r="AM5" s="205" t="s">
        <v>120</v>
      </c>
      <c r="AN5" s="204" t="s">
        <v>120</v>
      </c>
      <c r="AO5" s="204" t="s">
        <v>139</v>
      </c>
      <c r="AP5" s="208" t="s">
        <v>146</v>
      </c>
    </row>
    <row r="6" spans="1:42" hidden="1" x14ac:dyDescent="0.25">
      <c r="A6" s="195">
        <f>'Therapy data entry'!A10</f>
        <v>0</v>
      </c>
      <c r="B6" s="196">
        <f>'Therapy data entry'!B11</f>
        <v>0</v>
      </c>
      <c r="C6" s="197">
        <f>'Therapy data entry'!B13</f>
        <v>0</v>
      </c>
      <c r="D6" s="198"/>
      <c r="E6" s="199"/>
      <c r="F6" s="199"/>
      <c r="G6" s="200"/>
      <c r="AE6" s="199"/>
      <c r="AF6" s="200"/>
      <c r="AG6" s="201">
        <f>'Therapy data entry'!E10</f>
        <v>0</v>
      </c>
      <c r="AJ6" s="204" t="s">
        <v>124</v>
      </c>
      <c r="AK6" s="205" t="s">
        <v>123</v>
      </c>
      <c r="AL6" s="206" t="s">
        <v>125</v>
      </c>
      <c r="AM6" s="205" t="s">
        <v>123</v>
      </c>
      <c r="AN6" s="204" t="s">
        <v>123</v>
      </c>
      <c r="AO6" s="204" t="s">
        <v>140</v>
      </c>
      <c r="AP6" s="208" t="s">
        <v>147</v>
      </c>
    </row>
    <row r="7" spans="1:42" hidden="1" x14ac:dyDescent="0.25">
      <c r="A7" s="195">
        <f>'Therapy data entry'!A11</f>
        <v>0</v>
      </c>
      <c r="B7" s="196">
        <f>'Therapy data entry'!B12</f>
        <v>0</v>
      </c>
      <c r="C7" s="197">
        <f>'Therapy data entry'!B14</f>
        <v>0</v>
      </c>
      <c r="D7" s="198"/>
      <c r="E7" s="199"/>
      <c r="F7" s="199"/>
      <c r="G7" s="200"/>
      <c r="AE7" s="199"/>
      <c r="AF7" s="200"/>
      <c r="AG7" s="201">
        <f>'Therapy data entry'!E11</f>
        <v>0</v>
      </c>
      <c r="AJ7" s="204" t="s">
        <v>127</v>
      </c>
      <c r="AK7" s="205" t="s">
        <v>128</v>
      </c>
      <c r="AL7" s="205" t="s">
        <v>121</v>
      </c>
      <c r="AM7" s="207" t="s">
        <v>129</v>
      </c>
      <c r="AN7" s="204" t="s">
        <v>125</v>
      </c>
      <c r="AO7" s="204" t="s">
        <v>126</v>
      </c>
      <c r="AP7" s="208" t="s">
        <v>148</v>
      </c>
    </row>
    <row r="8" spans="1:42" hidden="1" x14ac:dyDescent="0.25">
      <c r="A8" s="195">
        <f>'Therapy data entry'!A12</f>
        <v>0</v>
      </c>
      <c r="B8" s="196">
        <f>'Therapy data entry'!B13</f>
        <v>0</v>
      </c>
      <c r="C8" s="197">
        <f>'Therapy data entry'!B15</f>
        <v>0</v>
      </c>
      <c r="D8" s="198"/>
      <c r="E8" s="199"/>
      <c r="F8" s="199"/>
      <c r="G8" s="200"/>
      <c r="AE8" s="199"/>
      <c r="AF8" s="200"/>
      <c r="AG8" s="201">
        <f>'Therapy data entry'!E12</f>
        <v>0</v>
      </c>
      <c r="AJ8" s="187" t="s">
        <v>130</v>
      </c>
      <c r="AK8" s="207" t="s">
        <v>129</v>
      </c>
      <c r="AO8" s="187" t="s">
        <v>141</v>
      </c>
      <c r="AP8" s="209" t="s">
        <v>120</v>
      </c>
    </row>
    <row r="9" spans="1:42" hidden="1" x14ac:dyDescent="0.25">
      <c r="A9" s="195">
        <f>'Therapy data entry'!A13</f>
        <v>0</v>
      </c>
      <c r="B9" s="196">
        <f>'Therapy data entry'!B14</f>
        <v>0</v>
      </c>
      <c r="C9" s="197">
        <f>'Therapy data entry'!B16</f>
        <v>0</v>
      </c>
      <c r="D9" s="198"/>
      <c r="E9" s="199"/>
      <c r="F9" s="199"/>
      <c r="G9" s="200"/>
      <c r="AE9" s="199"/>
      <c r="AF9" s="200"/>
      <c r="AG9" s="201">
        <f>'Therapy data entry'!E13</f>
        <v>0</v>
      </c>
      <c r="AJ9" s="187" t="s">
        <v>131</v>
      </c>
      <c r="AO9" s="187" t="s">
        <v>142</v>
      </c>
    </row>
    <row r="10" spans="1:42" hidden="1" x14ac:dyDescent="0.25">
      <c r="A10" s="195">
        <f>'Therapy data entry'!A14</f>
        <v>0</v>
      </c>
      <c r="B10" s="196">
        <f>'Therapy data entry'!B15</f>
        <v>0</v>
      </c>
      <c r="C10" s="197">
        <f>'Therapy data entry'!B17</f>
        <v>0</v>
      </c>
      <c r="D10" s="198"/>
      <c r="E10" s="199"/>
      <c r="F10" s="199"/>
      <c r="G10" s="200"/>
      <c r="AE10" s="199"/>
      <c r="AF10" s="200"/>
      <c r="AG10" s="201">
        <f>'Therapy data entry'!E14</f>
        <v>0</v>
      </c>
      <c r="AO10" s="187" t="s">
        <v>143</v>
      </c>
    </row>
    <row r="11" spans="1:42" hidden="1" x14ac:dyDescent="0.25">
      <c r="A11" s="195">
        <f>'Therapy data entry'!A15</f>
        <v>0</v>
      </c>
      <c r="B11" s="196">
        <f>'Therapy data entry'!B16</f>
        <v>0</v>
      </c>
      <c r="C11" s="197">
        <f>'Therapy data entry'!B18</f>
        <v>0</v>
      </c>
      <c r="D11" s="198"/>
      <c r="E11" s="199"/>
      <c r="F11" s="199"/>
      <c r="G11" s="200"/>
      <c r="AE11" s="199"/>
      <c r="AF11" s="200"/>
      <c r="AG11" s="201">
        <f>'Therapy data entry'!E15</f>
        <v>0</v>
      </c>
      <c r="AO11" s="187" t="s">
        <v>144</v>
      </c>
    </row>
    <row r="12" spans="1:42" hidden="1" x14ac:dyDescent="0.25">
      <c r="A12" s="195">
        <f>'Therapy data entry'!A16</f>
        <v>0</v>
      </c>
      <c r="B12" s="196">
        <f>'Therapy data entry'!B17</f>
        <v>0</v>
      </c>
      <c r="C12" s="197" t="str">
        <f>'Therapy data entry'!B19</f>
        <v>Surname:</v>
      </c>
      <c r="D12" s="198"/>
      <c r="E12" s="199"/>
      <c r="F12" s="199"/>
      <c r="G12" s="200"/>
      <c r="AE12" s="199"/>
      <c r="AF12" s="200"/>
      <c r="AG12" s="201">
        <f>'Therapy data entry'!E16</f>
        <v>0</v>
      </c>
    </row>
    <row r="13" spans="1:42" hidden="1" x14ac:dyDescent="0.25">
      <c r="A13" s="195">
        <f>'Therapy data entry'!A17</f>
        <v>0</v>
      </c>
      <c r="B13" s="196">
        <f>'Therapy data entry'!B18</f>
        <v>0</v>
      </c>
      <c r="C13" s="197">
        <f>'Therapy data entry'!B20</f>
        <v>0</v>
      </c>
      <c r="D13" s="198"/>
      <c r="E13" s="199"/>
      <c r="F13" s="199"/>
      <c r="G13" s="200"/>
      <c r="AE13" s="199"/>
      <c r="AF13" s="200"/>
      <c r="AG13" s="201">
        <f>'Therapy data entry'!E17</f>
        <v>0</v>
      </c>
    </row>
    <row r="14" spans="1:42" hidden="1" x14ac:dyDescent="0.25">
      <c r="A14" s="195">
        <f>'Therapy data entry'!A18</f>
        <v>0</v>
      </c>
      <c r="B14" s="196" t="str">
        <f>'Therapy data entry'!B19</f>
        <v>Surname:</v>
      </c>
      <c r="C14" s="197" t="str">
        <f>'Therapy data entry'!B21</f>
        <v>DOB:</v>
      </c>
      <c r="D14" s="198"/>
      <c r="E14" s="199"/>
      <c r="F14" s="199"/>
      <c r="G14" s="200"/>
      <c r="AE14" s="199"/>
      <c r="AF14" s="200"/>
      <c r="AG14" s="201">
        <f>'Therapy data entry'!E18</f>
        <v>0</v>
      </c>
    </row>
    <row r="15" spans="1:42" x14ac:dyDescent="0.25">
      <c r="A15" s="195">
        <f>'Therapy data entry'!A19</f>
        <v>0</v>
      </c>
      <c r="B15" s="196">
        <f>'Therapy data entry'!B20</f>
        <v>0</v>
      </c>
      <c r="C15" s="197">
        <f>'Therapy data entry'!B22</f>
        <v>0</v>
      </c>
      <c r="D15" s="198"/>
      <c r="E15" s="199"/>
      <c r="F15" s="199"/>
      <c r="G15" s="200"/>
      <c r="H15" s="199"/>
      <c r="I15" s="199"/>
      <c r="J15" s="199"/>
      <c r="K15" s="199"/>
      <c r="L15" s="199"/>
      <c r="M15" s="199"/>
      <c r="N15" s="199"/>
      <c r="O15" s="199"/>
      <c r="P15" s="200"/>
      <c r="Q15" s="199"/>
      <c r="R15" s="199"/>
      <c r="S15" s="199"/>
      <c r="T15" s="199"/>
      <c r="U15" s="199"/>
      <c r="V15" s="199"/>
      <c r="W15" s="199"/>
      <c r="X15" s="200"/>
      <c r="Y15" s="199"/>
      <c r="Z15" s="200"/>
      <c r="AA15" s="199"/>
      <c r="AB15" s="200"/>
      <c r="AC15" s="199"/>
      <c r="AD15" s="200"/>
      <c r="AE15" s="199"/>
      <c r="AF15" s="200"/>
      <c r="AG15" s="201">
        <f>'Therapy data entry'!E19</f>
        <v>0</v>
      </c>
    </row>
    <row r="16" spans="1:42" hidden="1" x14ac:dyDescent="0.25">
      <c r="A16" s="195">
        <f>'Therapy data entry'!A20</f>
        <v>0</v>
      </c>
      <c r="B16" s="196" t="str">
        <f>'Therapy data entry'!B21</f>
        <v>DOB:</v>
      </c>
      <c r="C16" s="197">
        <f>'Therapy data entry'!B23</f>
        <v>0</v>
      </c>
      <c r="D16" s="198"/>
      <c r="E16" s="199"/>
      <c r="F16" s="199"/>
      <c r="G16" s="200"/>
      <c r="H16" s="199"/>
      <c r="I16" s="199"/>
      <c r="J16" s="199"/>
      <c r="K16" s="199"/>
      <c r="L16" s="199"/>
      <c r="M16" s="199"/>
      <c r="N16" s="199"/>
      <c r="O16" s="199"/>
      <c r="P16" s="200"/>
      <c r="Q16" s="199"/>
      <c r="R16" s="199"/>
      <c r="S16" s="199"/>
      <c r="T16" s="199"/>
      <c r="U16" s="199"/>
      <c r="V16" s="199"/>
      <c r="W16" s="199"/>
      <c r="X16" s="200"/>
      <c r="Y16" s="199"/>
      <c r="Z16" s="200"/>
      <c r="AA16" s="199"/>
      <c r="AB16" s="200"/>
      <c r="AC16" s="199"/>
      <c r="AD16" s="200"/>
      <c r="AE16" s="199"/>
      <c r="AF16" s="200"/>
      <c r="AG16" s="201">
        <f>'Therapy data entry'!E20</f>
        <v>0</v>
      </c>
    </row>
    <row r="17" spans="1:33" hidden="1" x14ac:dyDescent="0.25">
      <c r="A17" s="195">
        <f>'Therapy data entry'!A21</f>
        <v>0</v>
      </c>
      <c r="B17" s="196">
        <f>'Therapy data entry'!B22</f>
        <v>0</v>
      </c>
      <c r="C17" s="197">
        <f>'Therapy data entry'!B24</f>
        <v>0</v>
      </c>
      <c r="D17" s="198"/>
      <c r="E17" s="199"/>
      <c r="F17" s="199"/>
      <c r="G17" s="200"/>
      <c r="H17" s="199"/>
      <c r="I17" s="199"/>
      <c r="J17" s="199"/>
      <c r="K17" s="199"/>
      <c r="L17" s="199"/>
      <c r="M17" s="199"/>
      <c r="N17" s="199"/>
      <c r="O17" s="199"/>
      <c r="P17" s="200"/>
      <c r="Q17" s="199"/>
      <c r="R17" s="199"/>
      <c r="S17" s="199"/>
      <c r="T17" s="199"/>
      <c r="U17" s="199"/>
      <c r="V17" s="199"/>
      <c r="W17" s="199"/>
      <c r="X17" s="200"/>
      <c r="Y17" s="199"/>
      <c r="Z17" s="200"/>
      <c r="AA17" s="199"/>
      <c r="AB17" s="200"/>
      <c r="AC17" s="199"/>
      <c r="AD17" s="200"/>
      <c r="AE17" s="199"/>
      <c r="AF17" s="200"/>
      <c r="AG17" s="201">
        <f>'Therapy data entry'!E21</f>
        <v>0</v>
      </c>
    </row>
    <row r="18" spans="1:33" hidden="1" x14ac:dyDescent="0.25">
      <c r="A18" s="195">
        <f>'Therapy data entry'!A22</f>
        <v>0</v>
      </c>
      <c r="B18" s="196">
        <f>'Therapy data entry'!B23</f>
        <v>0</v>
      </c>
      <c r="C18" s="197">
        <f>'Therapy data entry'!B25</f>
        <v>0</v>
      </c>
      <c r="D18" s="198"/>
      <c r="E18" s="199"/>
      <c r="F18" s="199"/>
      <c r="G18" s="200"/>
      <c r="H18" s="199"/>
      <c r="I18" s="199"/>
      <c r="J18" s="199"/>
      <c r="K18" s="199"/>
      <c r="L18" s="199"/>
      <c r="M18" s="199"/>
      <c r="N18" s="199"/>
      <c r="O18" s="199"/>
      <c r="P18" s="200"/>
      <c r="Q18" s="199"/>
      <c r="R18" s="199"/>
      <c r="S18" s="199"/>
      <c r="T18" s="199"/>
      <c r="U18" s="199"/>
      <c r="V18" s="199"/>
      <c r="W18" s="199"/>
      <c r="X18" s="200"/>
      <c r="Y18" s="199"/>
      <c r="Z18" s="200"/>
      <c r="AA18" s="199"/>
      <c r="AB18" s="200"/>
      <c r="AC18" s="199"/>
      <c r="AD18" s="200"/>
      <c r="AE18" s="199"/>
      <c r="AF18" s="200"/>
      <c r="AG18" s="201">
        <f>'Therapy data entry'!E22</f>
        <v>0</v>
      </c>
    </row>
    <row r="19" spans="1:33" hidden="1" x14ac:dyDescent="0.25">
      <c r="A19" s="195">
        <f>'Therapy data entry'!A23</f>
        <v>0</v>
      </c>
      <c r="B19" s="196">
        <f>'Therapy data entry'!B24</f>
        <v>0</v>
      </c>
      <c r="C19" s="197">
        <f>'Therapy data entry'!B26</f>
        <v>0</v>
      </c>
      <c r="D19" s="198"/>
      <c r="E19" s="199"/>
      <c r="F19" s="199"/>
      <c r="G19" s="200"/>
      <c r="H19" s="199"/>
      <c r="I19" s="199"/>
      <c r="J19" s="199"/>
      <c r="K19" s="199"/>
      <c r="L19" s="199"/>
      <c r="M19" s="199"/>
      <c r="N19" s="199"/>
      <c r="O19" s="199"/>
      <c r="P19" s="200"/>
      <c r="Q19" s="199"/>
      <c r="R19" s="199"/>
      <c r="S19" s="199"/>
      <c r="T19" s="199"/>
      <c r="U19" s="199"/>
      <c r="V19" s="199"/>
      <c r="W19" s="199"/>
      <c r="X19" s="200"/>
      <c r="Y19" s="199"/>
      <c r="Z19" s="200"/>
      <c r="AA19" s="199"/>
      <c r="AB19" s="200"/>
      <c r="AC19" s="199"/>
      <c r="AD19" s="200"/>
      <c r="AE19" s="199"/>
      <c r="AF19" s="200"/>
      <c r="AG19" s="201">
        <f>'Therapy data entry'!E23</f>
        <v>0</v>
      </c>
    </row>
    <row r="20" spans="1:33" hidden="1" x14ac:dyDescent="0.25">
      <c r="A20" s="195">
        <f>'Therapy data entry'!A24</f>
        <v>0</v>
      </c>
      <c r="B20" s="196">
        <f>'Therapy data entry'!B25</f>
        <v>0</v>
      </c>
      <c r="C20" s="197">
        <f>'Therapy data entry'!B27</f>
        <v>0</v>
      </c>
      <c r="D20" s="198"/>
      <c r="E20" s="199"/>
      <c r="F20" s="199"/>
      <c r="G20" s="200"/>
      <c r="H20" s="199"/>
      <c r="I20" s="199"/>
      <c r="J20" s="199"/>
      <c r="K20" s="199"/>
      <c r="L20" s="199"/>
      <c r="M20" s="199"/>
      <c r="N20" s="199"/>
      <c r="O20" s="199"/>
      <c r="P20" s="200"/>
      <c r="Q20" s="199"/>
      <c r="R20" s="199"/>
      <c r="S20" s="199"/>
      <c r="T20" s="199"/>
      <c r="U20" s="199"/>
      <c r="V20" s="199"/>
      <c r="W20" s="199"/>
      <c r="X20" s="200"/>
      <c r="Y20" s="199"/>
      <c r="Z20" s="200"/>
      <c r="AA20" s="199"/>
      <c r="AB20" s="200"/>
      <c r="AC20" s="199"/>
      <c r="AD20" s="200"/>
      <c r="AE20" s="199"/>
      <c r="AF20" s="200"/>
      <c r="AG20" s="201">
        <f>'Therapy data entry'!E24</f>
        <v>0</v>
      </c>
    </row>
    <row r="21" spans="1:33" hidden="1" x14ac:dyDescent="0.25">
      <c r="A21" s="195">
        <f>'Therapy data entry'!A25</f>
        <v>0</v>
      </c>
      <c r="B21" s="196">
        <f>'Therapy data entry'!B26</f>
        <v>0</v>
      </c>
      <c r="C21" s="197">
        <f>'Therapy data entry'!B28</f>
        <v>0</v>
      </c>
      <c r="D21" s="198"/>
      <c r="E21" s="199"/>
      <c r="F21" s="199"/>
      <c r="G21" s="200"/>
      <c r="H21" s="199"/>
      <c r="I21" s="199"/>
      <c r="J21" s="199"/>
      <c r="K21" s="199"/>
      <c r="L21" s="199"/>
      <c r="M21" s="199"/>
      <c r="N21" s="199"/>
      <c r="O21" s="199"/>
      <c r="P21" s="200"/>
      <c r="Q21" s="199"/>
      <c r="R21" s="199"/>
      <c r="S21" s="199"/>
      <c r="T21" s="199"/>
      <c r="U21" s="199"/>
      <c r="V21" s="199"/>
      <c r="W21" s="199"/>
      <c r="X21" s="200"/>
      <c r="Y21" s="199"/>
      <c r="Z21" s="200"/>
      <c r="AA21" s="199"/>
      <c r="AB21" s="200"/>
      <c r="AC21" s="199"/>
      <c r="AD21" s="200"/>
      <c r="AE21" s="199"/>
      <c r="AF21" s="200"/>
      <c r="AG21" s="201">
        <f>'Therapy data entry'!E25</f>
        <v>0</v>
      </c>
    </row>
    <row r="22" spans="1:33" hidden="1" x14ac:dyDescent="0.25">
      <c r="A22" s="195">
        <f>'Therapy data entry'!A26</f>
        <v>0</v>
      </c>
      <c r="B22" s="196">
        <f>'Therapy data entry'!B27</f>
        <v>0</v>
      </c>
      <c r="C22" s="197">
        <f>'Therapy data entry'!B29</f>
        <v>0</v>
      </c>
      <c r="D22" s="198"/>
      <c r="E22" s="199"/>
      <c r="F22" s="199"/>
      <c r="G22" s="200"/>
      <c r="H22" s="199"/>
      <c r="I22" s="199"/>
      <c r="J22" s="199"/>
      <c r="K22" s="199"/>
      <c r="L22" s="199"/>
      <c r="M22" s="199"/>
      <c r="N22" s="199"/>
      <c r="O22" s="199"/>
      <c r="P22" s="200"/>
      <c r="Q22" s="199"/>
      <c r="R22" s="199"/>
      <c r="S22" s="199"/>
      <c r="T22" s="199"/>
      <c r="U22" s="199"/>
      <c r="V22" s="199"/>
      <c r="W22" s="199"/>
      <c r="X22" s="200"/>
      <c r="Y22" s="199"/>
      <c r="Z22" s="200"/>
      <c r="AA22" s="199"/>
      <c r="AB22" s="200"/>
      <c r="AC22" s="199"/>
      <c r="AD22" s="200"/>
      <c r="AE22" s="199"/>
      <c r="AF22" s="200"/>
      <c r="AG22" s="201">
        <f>'Therapy data entry'!E26</f>
        <v>0</v>
      </c>
    </row>
    <row r="23" spans="1:33" hidden="1" x14ac:dyDescent="0.25">
      <c r="A23" s="195">
        <f>'Therapy data entry'!A27</f>
        <v>0</v>
      </c>
      <c r="B23" s="196">
        <f>'Therapy data entry'!B28</f>
        <v>0</v>
      </c>
      <c r="C23" s="197">
        <f>'Therapy data entry'!B30</f>
        <v>0</v>
      </c>
      <c r="D23" s="198"/>
      <c r="E23" s="199"/>
      <c r="F23" s="199"/>
      <c r="G23" s="200"/>
      <c r="H23" s="199"/>
      <c r="I23" s="199"/>
      <c r="J23" s="199"/>
      <c r="K23" s="199"/>
      <c r="L23" s="199"/>
      <c r="M23" s="199"/>
      <c r="N23" s="199"/>
      <c r="O23" s="199"/>
      <c r="P23" s="200"/>
      <c r="Q23" s="199"/>
      <c r="R23" s="199"/>
      <c r="S23" s="199"/>
      <c r="T23" s="199"/>
      <c r="U23" s="199"/>
      <c r="V23" s="199"/>
      <c r="W23" s="199"/>
      <c r="X23" s="200"/>
      <c r="Y23" s="199"/>
      <c r="Z23" s="200"/>
      <c r="AA23" s="199"/>
      <c r="AB23" s="200"/>
      <c r="AC23" s="199"/>
      <c r="AD23" s="200"/>
      <c r="AE23" s="199"/>
      <c r="AF23" s="200"/>
      <c r="AG23" s="201">
        <f>'Therapy data entry'!E27</f>
        <v>0</v>
      </c>
    </row>
    <row r="24" spans="1:33" hidden="1" x14ac:dyDescent="0.25">
      <c r="A24" s="195">
        <f>'Therapy data entry'!A28</f>
        <v>0</v>
      </c>
      <c r="B24" s="196">
        <f>'Therapy data entry'!B29</f>
        <v>0</v>
      </c>
      <c r="C24" s="197" t="str">
        <f>'Therapy data entry'!B31</f>
        <v>Surname:</v>
      </c>
      <c r="D24" s="198"/>
      <c r="E24" s="199"/>
      <c r="F24" s="199"/>
      <c r="G24" s="200"/>
      <c r="H24" s="199"/>
      <c r="I24" s="199"/>
      <c r="J24" s="199"/>
      <c r="K24" s="199"/>
      <c r="L24" s="199"/>
      <c r="M24" s="199"/>
      <c r="N24" s="199"/>
      <c r="O24" s="199"/>
      <c r="P24" s="200"/>
      <c r="Q24" s="199"/>
      <c r="R24" s="199"/>
      <c r="S24" s="199"/>
      <c r="T24" s="199"/>
      <c r="U24" s="199"/>
      <c r="V24" s="199"/>
      <c r="W24" s="199"/>
      <c r="X24" s="200"/>
      <c r="Y24" s="199"/>
      <c r="Z24" s="200"/>
      <c r="AA24" s="199"/>
      <c r="AB24" s="200"/>
      <c r="AC24" s="199"/>
      <c r="AD24" s="200"/>
      <c r="AE24" s="199"/>
      <c r="AF24" s="200"/>
      <c r="AG24" s="201">
        <f>'Therapy data entry'!E28</f>
        <v>0</v>
      </c>
    </row>
    <row r="25" spans="1:33" hidden="1" x14ac:dyDescent="0.25">
      <c r="A25" s="195">
        <f>'Therapy data entry'!A29</f>
        <v>0</v>
      </c>
      <c r="B25" s="196">
        <f>'Therapy data entry'!B30</f>
        <v>0</v>
      </c>
      <c r="C25" s="197">
        <f>'Therapy data entry'!B32</f>
        <v>0</v>
      </c>
      <c r="D25" s="198"/>
      <c r="E25" s="199"/>
      <c r="F25" s="199"/>
      <c r="G25" s="200"/>
      <c r="H25" s="199"/>
      <c r="I25" s="199"/>
      <c r="J25" s="199"/>
      <c r="K25" s="199"/>
      <c r="L25" s="199"/>
      <c r="M25" s="199"/>
      <c r="N25" s="199"/>
      <c r="O25" s="199"/>
      <c r="P25" s="200"/>
      <c r="Q25" s="199"/>
      <c r="R25" s="199"/>
      <c r="S25" s="199"/>
      <c r="T25" s="199"/>
      <c r="U25" s="199"/>
      <c r="V25" s="199"/>
      <c r="W25" s="199"/>
      <c r="X25" s="200"/>
      <c r="Y25" s="199"/>
      <c r="Z25" s="200"/>
      <c r="AA25" s="199"/>
      <c r="AB25" s="200"/>
      <c r="AC25" s="199"/>
      <c r="AD25" s="200"/>
      <c r="AE25" s="199"/>
      <c r="AF25" s="200"/>
      <c r="AG25" s="201">
        <f>'Therapy data entry'!E29</f>
        <v>0</v>
      </c>
    </row>
    <row r="26" spans="1:33" hidden="1" x14ac:dyDescent="0.25">
      <c r="A26" s="195">
        <f>'Therapy data entry'!A30</f>
        <v>0</v>
      </c>
      <c r="B26" s="196" t="str">
        <f>'Therapy data entry'!B31</f>
        <v>Surname:</v>
      </c>
      <c r="C26" s="197" t="str">
        <f>'Therapy data entry'!B33</f>
        <v>DOB:</v>
      </c>
      <c r="D26" s="198"/>
      <c r="E26" s="199"/>
      <c r="F26" s="199"/>
      <c r="G26" s="200"/>
      <c r="H26" s="199"/>
      <c r="I26" s="199"/>
      <c r="J26" s="199"/>
      <c r="K26" s="199"/>
      <c r="L26" s="199"/>
      <c r="M26" s="199"/>
      <c r="N26" s="199"/>
      <c r="O26" s="199"/>
      <c r="P26" s="200"/>
      <c r="Q26" s="199"/>
      <c r="R26" s="199"/>
      <c r="S26" s="199"/>
      <c r="T26" s="199"/>
      <c r="U26" s="199"/>
      <c r="V26" s="199"/>
      <c r="W26" s="199"/>
      <c r="X26" s="200"/>
      <c r="Y26" s="199"/>
      <c r="Z26" s="200"/>
      <c r="AA26" s="199"/>
      <c r="AB26" s="200"/>
      <c r="AC26" s="199"/>
      <c r="AD26" s="200"/>
      <c r="AE26" s="199"/>
      <c r="AF26" s="200"/>
      <c r="AG26" s="201">
        <f>'Therapy data entry'!E30</f>
        <v>0</v>
      </c>
    </row>
    <row r="27" spans="1:33" x14ac:dyDescent="0.25">
      <c r="A27" s="195">
        <f>'Therapy data entry'!A31</f>
        <v>0</v>
      </c>
      <c r="B27" s="196">
        <f>'Therapy data entry'!B32</f>
        <v>0</v>
      </c>
      <c r="C27" s="197">
        <f>'Therapy data entry'!B34</f>
        <v>0</v>
      </c>
      <c r="D27" s="198"/>
      <c r="E27" s="199"/>
      <c r="F27" s="199"/>
      <c r="G27" s="200"/>
      <c r="H27" s="199"/>
      <c r="I27" s="199"/>
      <c r="J27" s="199"/>
      <c r="K27" s="199"/>
      <c r="L27" s="199"/>
      <c r="M27" s="199"/>
      <c r="N27" s="199"/>
      <c r="O27" s="199"/>
      <c r="P27" s="200"/>
      <c r="Q27" s="199"/>
      <c r="R27" s="199"/>
      <c r="S27" s="199"/>
      <c r="T27" s="199"/>
      <c r="U27" s="199"/>
      <c r="V27" s="199"/>
      <c r="W27" s="199"/>
      <c r="X27" s="200"/>
      <c r="Y27" s="199"/>
      <c r="Z27" s="200"/>
      <c r="AA27" s="199"/>
      <c r="AB27" s="200"/>
      <c r="AC27" s="199"/>
      <c r="AD27" s="200"/>
      <c r="AE27" s="199"/>
      <c r="AF27" s="200"/>
      <c r="AG27" s="201">
        <f>'Therapy data entry'!E31</f>
        <v>0</v>
      </c>
    </row>
    <row r="28" spans="1:33" hidden="1" x14ac:dyDescent="0.25">
      <c r="A28" s="195">
        <f>'Therapy data entry'!A32</f>
        <v>0</v>
      </c>
      <c r="B28" s="196" t="str">
        <f>'Therapy data entry'!B33</f>
        <v>DOB:</v>
      </c>
      <c r="C28" s="197">
        <f>'Therapy data entry'!B35</f>
        <v>0</v>
      </c>
      <c r="D28" s="198"/>
      <c r="E28" s="199"/>
      <c r="F28" s="199"/>
      <c r="G28" s="200"/>
      <c r="H28" s="199"/>
      <c r="I28" s="199"/>
      <c r="J28" s="199"/>
      <c r="K28" s="199"/>
      <c r="L28" s="199"/>
      <c r="M28" s="199"/>
      <c r="N28" s="199"/>
      <c r="O28" s="199"/>
      <c r="P28" s="200"/>
      <c r="Q28" s="199"/>
      <c r="R28" s="199"/>
      <c r="S28" s="199"/>
      <c r="T28" s="199"/>
      <c r="U28" s="199"/>
      <c r="V28" s="199"/>
      <c r="W28" s="199"/>
      <c r="X28" s="200"/>
      <c r="Y28" s="199"/>
      <c r="Z28" s="200"/>
      <c r="AA28" s="199"/>
      <c r="AB28" s="200"/>
      <c r="AC28" s="199"/>
      <c r="AD28" s="200"/>
      <c r="AE28" s="199"/>
      <c r="AF28" s="200"/>
      <c r="AG28" s="201">
        <f>'Therapy data entry'!E32</f>
        <v>0</v>
      </c>
    </row>
    <row r="29" spans="1:33" hidden="1" x14ac:dyDescent="0.25">
      <c r="A29" s="195">
        <f>'Therapy data entry'!A33</f>
        <v>0</v>
      </c>
      <c r="B29" s="196">
        <f>'Therapy data entry'!B34</f>
        <v>0</v>
      </c>
      <c r="C29" s="197">
        <f>'Therapy data entry'!B36</f>
        <v>0</v>
      </c>
      <c r="D29" s="198"/>
      <c r="E29" s="199"/>
      <c r="F29" s="199"/>
      <c r="G29" s="200"/>
      <c r="H29" s="199"/>
      <c r="I29" s="199"/>
      <c r="J29" s="199"/>
      <c r="K29" s="199"/>
      <c r="L29" s="199"/>
      <c r="M29" s="199"/>
      <c r="N29" s="199"/>
      <c r="O29" s="199"/>
      <c r="P29" s="200"/>
      <c r="Q29" s="199"/>
      <c r="R29" s="199"/>
      <c r="S29" s="199"/>
      <c r="T29" s="199"/>
      <c r="U29" s="199"/>
      <c r="V29" s="199"/>
      <c r="W29" s="199"/>
      <c r="X29" s="200"/>
      <c r="Y29" s="199"/>
      <c r="Z29" s="200"/>
      <c r="AA29" s="199"/>
      <c r="AB29" s="200"/>
      <c r="AC29" s="199"/>
      <c r="AD29" s="200"/>
      <c r="AE29" s="199"/>
      <c r="AF29" s="200"/>
      <c r="AG29" s="201">
        <f>'Therapy data entry'!E33</f>
        <v>0</v>
      </c>
    </row>
    <row r="30" spans="1:33" hidden="1" x14ac:dyDescent="0.25">
      <c r="A30" s="195">
        <f>'Therapy data entry'!A34</f>
        <v>0</v>
      </c>
      <c r="B30" s="196">
        <f>'Therapy data entry'!B35</f>
        <v>0</v>
      </c>
      <c r="C30" s="197">
        <f>'Therapy data entry'!B37</f>
        <v>0</v>
      </c>
      <c r="D30" s="198"/>
      <c r="E30" s="199"/>
      <c r="F30" s="199"/>
      <c r="G30" s="200"/>
      <c r="H30" s="199"/>
      <c r="I30" s="199"/>
      <c r="J30" s="199"/>
      <c r="K30" s="199"/>
      <c r="L30" s="199"/>
      <c r="M30" s="199"/>
      <c r="N30" s="199"/>
      <c r="O30" s="199"/>
      <c r="P30" s="200"/>
      <c r="Q30" s="199"/>
      <c r="R30" s="199"/>
      <c r="S30" s="199"/>
      <c r="T30" s="199"/>
      <c r="U30" s="199"/>
      <c r="V30" s="199"/>
      <c r="W30" s="199"/>
      <c r="X30" s="200"/>
      <c r="Y30" s="199"/>
      <c r="Z30" s="200"/>
      <c r="AA30" s="199"/>
      <c r="AB30" s="200"/>
      <c r="AC30" s="199"/>
      <c r="AD30" s="200"/>
      <c r="AE30" s="199"/>
      <c r="AF30" s="200"/>
      <c r="AG30" s="201">
        <f>'Therapy data entry'!E34</f>
        <v>0</v>
      </c>
    </row>
    <row r="31" spans="1:33" hidden="1" x14ac:dyDescent="0.25">
      <c r="A31" s="195">
        <f>'Therapy data entry'!A35</f>
        <v>0</v>
      </c>
      <c r="B31" s="196">
        <f>'Therapy data entry'!B36</f>
        <v>0</v>
      </c>
      <c r="C31" s="197">
        <f>'Therapy data entry'!B38</f>
        <v>0</v>
      </c>
      <c r="D31" s="198"/>
      <c r="E31" s="199"/>
      <c r="F31" s="199"/>
      <c r="G31" s="200"/>
      <c r="H31" s="199"/>
      <c r="I31" s="199"/>
      <c r="J31" s="199"/>
      <c r="K31" s="199"/>
      <c r="L31" s="199"/>
      <c r="M31" s="199"/>
      <c r="N31" s="199"/>
      <c r="O31" s="199"/>
      <c r="P31" s="200"/>
      <c r="Q31" s="199"/>
      <c r="R31" s="199"/>
      <c r="S31" s="199"/>
      <c r="T31" s="199"/>
      <c r="U31" s="199"/>
      <c r="V31" s="199"/>
      <c r="W31" s="198"/>
      <c r="X31" s="200"/>
      <c r="Y31" s="198"/>
      <c r="Z31" s="200"/>
      <c r="AA31" s="198"/>
      <c r="AB31" s="200"/>
      <c r="AC31" s="198"/>
      <c r="AD31" s="200"/>
      <c r="AE31" s="199"/>
      <c r="AF31" s="200"/>
      <c r="AG31" s="201">
        <f>'Therapy data entry'!E35</f>
        <v>0</v>
      </c>
    </row>
    <row r="32" spans="1:33" hidden="1" x14ac:dyDescent="0.25">
      <c r="A32" s="195">
        <f>'Therapy data entry'!A36</f>
        <v>0</v>
      </c>
      <c r="B32" s="196">
        <f>'Therapy data entry'!B37</f>
        <v>0</v>
      </c>
      <c r="C32" s="197">
        <f>'Therapy data entry'!B39</f>
        <v>0</v>
      </c>
      <c r="D32" s="198"/>
      <c r="E32" s="199"/>
      <c r="F32" s="199"/>
      <c r="G32" s="200"/>
      <c r="H32" s="199"/>
      <c r="I32" s="199"/>
      <c r="J32" s="199"/>
      <c r="K32" s="199"/>
      <c r="L32" s="199"/>
      <c r="M32" s="199"/>
      <c r="N32" s="199"/>
      <c r="O32" s="199"/>
      <c r="P32" s="200"/>
      <c r="Q32" s="199"/>
      <c r="R32" s="199"/>
      <c r="S32" s="199"/>
      <c r="T32" s="199"/>
      <c r="U32" s="199"/>
      <c r="V32" s="199"/>
      <c r="W32" s="199"/>
      <c r="X32" s="200"/>
      <c r="Y32" s="199"/>
      <c r="Z32" s="200"/>
      <c r="AA32" s="199"/>
      <c r="AB32" s="200"/>
      <c r="AC32" s="199"/>
      <c r="AD32" s="200"/>
      <c r="AE32" s="199"/>
      <c r="AF32" s="200"/>
      <c r="AG32" s="201">
        <f>'Therapy data entry'!E36</f>
        <v>0</v>
      </c>
    </row>
    <row r="33" spans="1:33" hidden="1" x14ac:dyDescent="0.25">
      <c r="A33" s="195">
        <f>'Therapy data entry'!A37</f>
        <v>0</v>
      </c>
      <c r="B33" s="196">
        <f>'Therapy data entry'!B38</f>
        <v>0</v>
      </c>
      <c r="C33" s="197">
        <f>'Therapy data entry'!B40</f>
        <v>0</v>
      </c>
      <c r="D33" s="198"/>
      <c r="E33" s="199"/>
      <c r="F33" s="199"/>
      <c r="G33" s="200"/>
      <c r="H33" s="199"/>
      <c r="I33" s="199"/>
      <c r="J33" s="199"/>
      <c r="K33" s="199"/>
      <c r="L33" s="199"/>
      <c r="M33" s="199"/>
      <c r="N33" s="199"/>
      <c r="O33" s="199"/>
      <c r="P33" s="200"/>
      <c r="Q33" s="199"/>
      <c r="R33" s="199"/>
      <c r="S33" s="199"/>
      <c r="T33" s="199"/>
      <c r="U33" s="199"/>
      <c r="V33" s="199"/>
      <c r="W33" s="199"/>
      <c r="X33" s="200"/>
      <c r="Y33" s="199"/>
      <c r="Z33" s="200"/>
      <c r="AA33" s="199"/>
      <c r="AB33" s="200"/>
      <c r="AC33" s="199"/>
      <c r="AD33" s="200"/>
      <c r="AE33" s="199"/>
      <c r="AF33" s="200"/>
      <c r="AG33" s="201">
        <f>'Therapy data entry'!E37</f>
        <v>0</v>
      </c>
    </row>
    <row r="34" spans="1:33" hidden="1" x14ac:dyDescent="0.25">
      <c r="A34" s="195">
        <f>'Therapy data entry'!A38</f>
        <v>0</v>
      </c>
      <c r="B34" s="196">
        <f>'Therapy data entry'!B39</f>
        <v>0</v>
      </c>
      <c r="C34" s="197">
        <f>'Therapy data entry'!B41</f>
        <v>0</v>
      </c>
      <c r="D34" s="198"/>
      <c r="E34" s="199"/>
      <c r="F34" s="199"/>
      <c r="G34" s="200"/>
      <c r="H34" s="199"/>
      <c r="I34" s="199"/>
      <c r="J34" s="199"/>
      <c r="K34" s="199"/>
      <c r="L34" s="199"/>
      <c r="M34" s="199"/>
      <c r="N34" s="199"/>
      <c r="O34" s="199"/>
      <c r="P34" s="200"/>
      <c r="Q34" s="199"/>
      <c r="R34" s="199"/>
      <c r="S34" s="199"/>
      <c r="T34" s="199"/>
      <c r="U34" s="199"/>
      <c r="V34" s="199"/>
      <c r="W34" s="199"/>
      <c r="X34" s="200"/>
      <c r="Y34" s="199"/>
      <c r="Z34" s="200"/>
      <c r="AA34" s="199"/>
      <c r="AB34" s="200"/>
      <c r="AC34" s="199"/>
      <c r="AD34" s="200"/>
      <c r="AE34" s="199"/>
      <c r="AF34" s="200"/>
      <c r="AG34" s="201">
        <f>'Therapy data entry'!E38</f>
        <v>0</v>
      </c>
    </row>
    <row r="35" spans="1:33" hidden="1" x14ac:dyDescent="0.25">
      <c r="A35" s="195">
        <f>'Therapy data entry'!A39</f>
        <v>0</v>
      </c>
      <c r="B35" s="196">
        <f>'Therapy data entry'!B40</f>
        <v>0</v>
      </c>
      <c r="C35" s="197">
        <f>'Therapy data entry'!B42</f>
        <v>0</v>
      </c>
      <c r="D35" s="198"/>
      <c r="E35" s="199"/>
      <c r="F35" s="199"/>
      <c r="G35" s="200"/>
      <c r="H35" s="199"/>
      <c r="I35" s="199"/>
      <c r="J35" s="199"/>
      <c r="K35" s="199"/>
      <c r="L35" s="199"/>
      <c r="M35" s="199"/>
      <c r="N35" s="199"/>
      <c r="O35" s="199"/>
      <c r="P35" s="200"/>
      <c r="Q35" s="199"/>
      <c r="R35" s="199"/>
      <c r="S35" s="199"/>
      <c r="T35" s="199"/>
      <c r="U35" s="199"/>
      <c r="V35" s="199"/>
      <c r="W35" s="199"/>
      <c r="X35" s="200"/>
      <c r="Y35" s="199"/>
      <c r="Z35" s="200"/>
      <c r="AA35" s="199"/>
      <c r="AB35" s="200"/>
      <c r="AC35" s="199"/>
      <c r="AD35" s="200"/>
      <c r="AE35" s="199"/>
      <c r="AF35" s="200"/>
      <c r="AG35" s="201">
        <f>'Therapy data entry'!E39</f>
        <v>0</v>
      </c>
    </row>
    <row r="36" spans="1:33" hidden="1" x14ac:dyDescent="0.25">
      <c r="A36" s="195">
        <f>'Therapy data entry'!A40</f>
        <v>0</v>
      </c>
      <c r="B36" s="196">
        <f>'Therapy data entry'!B41</f>
        <v>0</v>
      </c>
      <c r="C36" s="197" t="str">
        <f>'Therapy data entry'!B43</f>
        <v>Surname:</v>
      </c>
      <c r="D36" s="198"/>
      <c r="E36" s="199"/>
      <c r="F36" s="199"/>
      <c r="G36" s="200"/>
      <c r="H36" s="199"/>
      <c r="I36" s="199"/>
      <c r="J36" s="199"/>
      <c r="K36" s="199"/>
      <c r="L36" s="199"/>
      <c r="M36" s="199"/>
      <c r="N36" s="199"/>
      <c r="O36" s="199"/>
      <c r="P36" s="200"/>
      <c r="Q36" s="199"/>
      <c r="R36" s="199"/>
      <c r="S36" s="199"/>
      <c r="T36" s="199"/>
      <c r="U36" s="199"/>
      <c r="V36" s="199"/>
      <c r="W36" s="199"/>
      <c r="X36" s="200"/>
      <c r="Y36" s="199"/>
      <c r="Z36" s="200"/>
      <c r="AA36" s="199"/>
      <c r="AB36" s="200"/>
      <c r="AC36" s="199"/>
      <c r="AD36" s="200"/>
      <c r="AE36" s="199"/>
      <c r="AF36" s="200"/>
      <c r="AG36" s="201">
        <f>'Therapy data entry'!E40</f>
        <v>0</v>
      </c>
    </row>
    <row r="37" spans="1:33" hidden="1" x14ac:dyDescent="0.25">
      <c r="A37" s="195">
        <f>'Therapy data entry'!A41</f>
        <v>0</v>
      </c>
      <c r="B37" s="196">
        <f>'Therapy data entry'!B42</f>
        <v>0</v>
      </c>
      <c r="C37" s="197">
        <f>'Therapy data entry'!B44</f>
        <v>0</v>
      </c>
      <c r="D37" s="198"/>
      <c r="E37" s="199"/>
      <c r="F37" s="199"/>
      <c r="G37" s="200"/>
      <c r="H37" s="199"/>
      <c r="I37" s="199"/>
      <c r="J37" s="199"/>
      <c r="K37" s="199"/>
      <c r="L37" s="199"/>
      <c r="M37" s="199"/>
      <c r="N37" s="199"/>
      <c r="O37" s="199"/>
      <c r="P37" s="200"/>
      <c r="Q37" s="199"/>
      <c r="R37" s="199"/>
      <c r="S37" s="199"/>
      <c r="T37" s="199"/>
      <c r="U37" s="199"/>
      <c r="V37" s="199"/>
      <c r="W37" s="199"/>
      <c r="X37" s="200"/>
      <c r="Y37" s="199"/>
      <c r="Z37" s="200"/>
      <c r="AA37" s="199"/>
      <c r="AB37" s="200"/>
      <c r="AC37" s="199"/>
      <c r="AD37" s="200"/>
      <c r="AE37" s="199"/>
      <c r="AF37" s="200"/>
      <c r="AG37" s="201">
        <f>'Therapy data entry'!E41</f>
        <v>0</v>
      </c>
    </row>
    <row r="38" spans="1:33" hidden="1" x14ac:dyDescent="0.25">
      <c r="A38" s="195">
        <f>'Therapy data entry'!A42</f>
        <v>0</v>
      </c>
      <c r="B38" s="196" t="str">
        <f>'Therapy data entry'!B43</f>
        <v>Surname:</v>
      </c>
      <c r="C38" s="197" t="str">
        <f>'Therapy data entry'!B45</f>
        <v>DOB:</v>
      </c>
      <c r="D38" s="198"/>
      <c r="E38" s="199"/>
      <c r="F38" s="199"/>
      <c r="G38" s="200"/>
      <c r="H38" s="199"/>
      <c r="I38" s="199"/>
      <c r="J38" s="199"/>
      <c r="K38" s="199"/>
      <c r="L38" s="199"/>
      <c r="M38" s="199"/>
      <c r="N38" s="199"/>
      <c r="O38" s="199"/>
      <c r="P38" s="200"/>
      <c r="Q38" s="199"/>
      <c r="R38" s="199"/>
      <c r="S38" s="199"/>
      <c r="T38" s="199"/>
      <c r="U38" s="199"/>
      <c r="V38" s="199"/>
      <c r="W38" s="199"/>
      <c r="X38" s="200"/>
      <c r="Y38" s="199"/>
      <c r="Z38" s="200"/>
      <c r="AA38" s="199"/>
      <c r="AB38" s="200"/>
      <c r="AC38" s="199"/>
      <c r="AD38" s="200"/>
      <c r="AE38" s="199"/>
      <c r="AF38" s="200"/>
      <c r="AG38" s="201">
        <f>'Therapy data entry'!E42</f>
        <v>0</v>
      </c>
    </row>
    <row r="39" spans="1:33" x14ac:dyDescent="0.25">
      <c r="A39" s="195">
        <f>'Therapy data entry'!A43</f>
        <v>0</v>
      </c>
      <c r="B39" s="196">
        <f>'Therapy data entry'!B44</f>
        <v>0</v>
      </c>
      <c r="C39" s="197">
        <f>'Therapy data entry'!B46</f>
        <v>0</v>
      </c>
      <c r="D39" s="198"/>
      <c r="E39" s="199"/>
      <c r="F39" s="199"/>
      <c r="G39" s="200"/>
      <c r="H39" s="199"/>
      <c r="I39" s="199"/>
      <c r="J39" s="199"/>
      <c r="K39" s="199"/>
      <c r="L39" s="199"/>
      <c r="M39" s="199"/>
      <c r="N39" s="199"/>
      <c r="O39" s="199"/>
      <c r="P39" s="200"/>
      <c r="Q39" s="199"/>
      <c r="R39" s="199"/>
      <c r="S39" s="199"/>
      <c r="T39" s="199"/>
      <c r="U39" s="199"/>
      <c r="V39" s="199"/>
      <c r="W39" s="199"/>
      <c r="X39" s="200"/>
      <c r="Y39" s="199"/>
      <c r="Z39" s="200"/>
      <c r="AA39" s="199"/>
      <c r="AB39" s="200"/>
      <c r="AC39" s="199"/>
      <c r="AD39" s="200"/>
      <c r="AE39" s="199"/>
      <c r="AF39" s="200"/>
      <c r="AG39" s="201">
        <f>'Therapy data entry'!E43</f>
        <v>0</v>
      </c>
    </row>
    <row r="40" spans="1:33" hidden="1" x14ac:dyDescent="0.25">
      <c r="A40" s="195">
        <f>'Therapy data entry'!A44</f>
        <v>0</v>
      </c>
      <c r="B40" s="196" t="str">
        <f>'Therapy data entry'!B45</f>
        <v>DOB:</v>
      </c>
      <c r="C40" s="197">
        <f>'Therapy data entry'!B47</f>
        <v>0</v>
      </c>
      <c r="D40" s="198"/>
      <c r="E40" s="199"/>
      <c r="F40" s="199"/>
      <c r="G40" s="200"/>
      <c r="H40" s="199"/>
      <c r="I40" s="199"/>
      <c r="J40" s="199"/>
      <c r="K40" s="199"/>
      <c r="L40" s="199"/>
      <c r="M40" s="199"/>
      <c r="N40" s="199"/>
      <c r="O40" s="199"/>
      <c r="P40" s="200"/>
      <c r="Q40" s="199"/>
      <c r="R40" s="199"/>
      <c r="S40" s="199"/>
      <c r="T40" s="199"/>
      <c r="U40" s="199"/>
      <c r="V40" s="199"/>
      <c r="W40" s="199"/>
      <c r="X40" s="200"/>
      <c r="Y40" s="199"/>
      <c r="Z40" s="200"/>
      <c r="AA40" s="199"/>
      <c r="AB40" s="200"/>
      <c r="AC40" s="199"/>
      <c r="AD40" s="200"/>
      <c r="AE40" s="199"/>
      <c r="AF40" s="200"/>
      <c r="AG40" s="201">
        <f>'Therapy data entry'!E44</f>
        <v>0</v>
      </c>
    </row>
    <row r="41" spans="1:33" hidden="1" x14ac:dyDescent="0.25">
      <c r="A41" s="195">
        <f>'Therapy data entry'!A45</f>
        <v>0</v>
      </c>
      <c r="B41" s="196">
        <f>'Therapy data entry'!B46</f>
        <v>0</v>
      </c>
      <c r="C41" s="197">
        <f>'Therapy data entry'!B48</f>
        <v>0</v>
      </c>
      <c r="D41" s="198"/>
      <c r="E41" s="199"/>
      <c r="F41" s="199"/>
      <c r="G41" s="200"/>
      <c r="H41" s="199"/>
      <c r="I41" s="199"/>
      <c r="J41" s="199"/>
      <c r="K41" s="199"/>
      <c r="L41" s="199"/>
      <c r="M41" s="199"/>
      <c r="N41" s="199"/>
      <c r="O41" s="199"/>
      <c r="P41" s="200"/>
      <c r="Q41" s="199"/>
      <c r="R41" s="199"/>
      <c r="S41" s="199"/>
      <c r="T41" s="199"/>
      <c r="U41" s="199"/>
      <c r="V41" s="199"/>
      <c r="W41" s="199"/>
      <c r="X41" s="200"/>
      <c r="Y41" s="199"/>
      <c r="Z41" s="200"/>
      <c r="AA41" s="199"/>
      <c r="AB41" s="200"/>
      <c r="AC41" s="199"/>
      <c r="AD41" s="200"/>
      <c r="AE41" s="199"/>
      <c r="AF41" s="200"/>
      <c r="AG41" s="201">
        <f>'Therapy data entry'!E45</f>
        <v>0</v>
      </c>
    </row>
    <row r="42" spans="1:33" hidden="1" x14ac:dyDescent="0.25">
      <c r="A42" s="195">
        <f>'Therapy data entry'!A46</f>
        <v>0</v>
      </c>
      <c r="B42" s="196">
        <f>'Therapy data entry'!B47</f>
        <v>0</v>
      </c>
      <c r="C42" s="197">
        <f>'Therapy data entry'!B49</f>
        <v>0</v>
      </c>
      <c r="D42" s="198"/>
      <c r="E42" s="199"/>
      <c r="F42" s="199"/>
      <c r="G42" s="200"/>
      <c r="H42" s="199"/>
      <c r="I42" s="199"/>
      <c r="J42" s="199"/>
      <c r="K42" s="199"/>
      <c r="L42" s="199"/>
      <c r="M42" s="199"/>
      <c r="N42" s="199"/>
      <c r="O42" s="199"/>
      <c r="P42" s="200"/>
      <c r="Q42" s="199"/>
      <c r="R42" s="199"/>
      <c r="S42" s="199"/>
      <c r="T42" s="199"/>
      <c r="U42" s="199"/>
      <c r="V42" s="199"/>
      <c r="W42" s="199"/>
      <c r="X42" s="200"/>
      <c r="Y42" s="199"/>
      <c r="Z42" s="200"/>
      <c r="AA42" s="199"/>
      <c r="AB42" s="200"/>
      <c r="AC42" s="199"/>
      <c r="AD42" s="200"/>
      <c r="AE42" s="199"/>
      <c r="AF42" s="200"/>
      <c r="AG42" s="201">
        <f>'Therapy data entry'!E46</f>
        <v>0</v>
      </c>
    </row>
    <row r="43" spans="1:33" hidden="1" x14ac:dyDescent="0.25">
      <c r="A43" s="195">
        <f>'Therapy data entry'!A47</f>
        <v>0</v>
      </c>
      <c r="B43" s="196">
        <f>'Therapy data entry'!B48</f>
        <v>0</v>
      </c>
      <c r="C43" s="197">
        <f>'Therapy data entry'!B50</f>
        <v>0</v>
      </c>
      <c r="D43" s="198"/>
      <c r="E43" s="199"/>
      <c r="F43" s="199"/>
      <c r="G43" s="200"/>
      <c r="H43" s="199"/>
      <c r="I43" s="199"/>
      <c r="J43" s="199"/>
      <c r="K43" s="199"/>
      <c r="L43" s="199"/>
      <c r="M43" s="199"/>
      <c r="N43" s="199"/>
      <c r="O43" s="199"/>
      <c r="P43" s="200"/>
      <c r="Q43" s="199"/>
      <c r="R43" s="199"/>
      <c r="S43" s="199"/>
      <c r="T43" s="199"/>
      <c r="U43" s="199"/>
      <c r="V43" s="199"/>
      <c r="W43" s="199"/>
      <c r="X43" s="200"/>
      <c r="Y43" s="199"/>
      <c r="Z43" s="200"/>
      <c r="AA43" s="199"/>
      <c r="AB43" s="200"/>
      <c r="AC43" s="199"/>
      <c r="AD43" s="200"/>
      <c r="AE43" s="199"/>
      <c r="AF43" s="200"/>
      <c r="AG43" s="201">
        <f>'Therapy data entry'!E47</f>
        <v>0</v>
      </c>
    </row>
    <row r="44" spans="1:33" hidden="1" x14ac:dyDescent="0.25">
      <c r="A44" s="195">
        <f>'Therapy data entry'!A48</f>
        <v>0</v>
      </c>
      <c r="B44" s="196">
        <f>'Therapy data entry'!B49</f>
        <v>0</v>
      </c>
      <c r="C44" s="197">
        <f>'Therapy data entry'!B51</f>
        <v>0</v>
      </c>
      <c r="D44" s="198"/>
      <c r="E44" s="199"/>
      <c r="F44" s="199"/>
      <c r="G44" s="200"/>
      <c r="H44" s="199"/>
      <c r="I44" s="199"/>
      <c r="J44" s="199"/>
      <c r="K44" s="199"/>
      <c r="L44" s="199"/>
      <c r="M44" s="199"/>
      <c r="N44" s="199"/>
      <c r="O44" s="199"/>
      <c r="P44" s="200"/>
      <c r="Q44" s="199"/>
      <c r="R44" s="199"/>
      <c r="S44" s="199"/>
      <c r="T44" s="199"/>
      <c r="U44" s="199"/>
      <c r="V44" s="199"/>
      <c r="W44" s="199"/>
      <c r="X44" s="200"/>
      <c r="Y44" s="199"/>
      <c r="Z44" s="200"/>
      <c r="AA44" s="199"/>
      <c r="AB44" s="200"/>
      <c r="AC44" s="199"/>
      <c r="AD44" s="200"/>
      <c r="AE44" s="199"/>
      <c r="AF44" s="200"/>
      <c r="AG44" s="201">
        <f>'Therapy data entry'!E48</f>
        <v>0</v>
      </c>
    </row>
    <row r="45" spans="1:33" hidden="1" x14ac:dyDescent="0.25">
      <c r="A45" s="195">
        <f>'Therapy data entry'!A49</f>
        <v>0</v>
      </c>
      <c r="B45" s="196">
        <f>'Therapy data entry'!B50</f>
        <v>0</v>
      </c>
      <c r="C45" s="197">
        <f>'Therapy data entry'!B52</f>
        <v>0</v>
      </c>
      <c r="D45" s="198"/>
      <c r="E45" s="199"/>
      <c r="F45" s="199"/>
      <c r="G45" s="200"/>
      <c r="H45" s="199"/>
      <c r="I45" s="199"/>
      <c r="J45" s="199"/>
      <c r="K45" s="199"/>
      <c r="L45" s="199"/>
      <c r="M45" s="199"/>
      <c r="N45" s="199"/>
      <c r="O45" s="199"/>
      <c r="P45" s="200"/>
      <c r="Q45" s="199"/>
      <c r="R45" s="199"/>
      <c r="S45" s="199"/>
      <c r="T45" s="199"/>
      <c r="U45" s="199"/>
      <c r="V45" s="199"/>
      <c r="W45" s="199"/>
      <c r="X45" s="200"/>
      <c r="Y45" s="199"/>
      <c r="Z45" s="200"/>
      <c r="AA45" s="199"/>
      <c r="AB45" s="200"/>
      <c r="AC45" s="199"/>
      <c r="AD45" s="200"/>
      <c r="AE45" s="199"/>
      <c r="AF45" s="200"/>
      <c r="AG45" s="201">
        <f>'Therapy data entry'!E49</f>
        <v>0</v>
      </c>
    </row>
    <row r="46" spans="1:33" hidden="1" x14ac:dyDescent="0.25">
      <c r="A46" s="195">
        <f>'Therapy data entry'!A50</f>
        <v>0</v>
      </c>
      <c r="B46" s="196">
        <f>'Therapy data entry'!B51</f>
        <v>0</v>
      </c>
      <c r="C46" s="197">
        <f>'Therapy data entry'!B53</f>
        <v>0</v>
      </c>
      <c r="D46" s="198"/>
      <c r="E46" s="199"/>
      <c r="F46" s="199"/>
      <c r="G46" s="200"/>
      <c r="H46" s="199"/>
      <c r="I46" s="199"/>
      <c r="J46" s="199"/>
      <c r="K46" s="199"/>
      <c r="L46" s="199"/>
      <c r="M46" s="199"/>
      <c r="N46" s="199"/>
      <c r="O46" s="199"/>
      <c r="P46" s="200"/>
      <c r="Q46" s="199"/>
      <c r="R46" s="199"/>
      <c r="S46" s="199"/>
      <c r="T46" s="199"/>
      <c r="U46" s="199"/>
      <c r="V46" s="199"/>
      <c r="W46" s="199"/>
      <c r="X46" s="200"/>
      <c r="Y46" s="199"/>
      <c r="Z46" s="200"/>
      <c r="AA46" s="199"/>
      <c r="AB46" s="200"/>
      <c r="AC46" s="199"/>
      <c r="AD46" s="200"/>
      <c r="AE46" s="199"/>
      <c r="AF46" s="200"/>
      <c r="AG46" s="201">
        <f>'Therapy data entry'!E50</f>
        <v>0</v>
      </c>
    </row>
    <row r="47" spans="1:33" hidden="1" x14ac:dyDescent="0.25">
      <c r="A47" s="195">
        <f>'Therapy data entry'!A51</f>
        <v>0</v>
      </c>
      <c r="B47" s="196">
        <f>'Therapy data entry'!B52</f>
        <v>0</v>
      </c>
      <c r="C47" s="197">
        <f>'Therapy data entry'!B54</f>
        <v>0</v>
      </c>
      <c r="D47" s="198"/>
      <c r="E47" s="199"/>
      <c r="F47" s="199"/>
      <c r="G47" s="200"/>
      <c r="H47" s="199"/>
      <c r="I47" s="199"/>
      <c r="J47" s="199"/>
      <c r="K47" s="199"/>
      <c r="L47" s="199"/>
      <c r="M47" s="199"/>
      <c r="N47" s="199"/>
      <c r="O47" s="199"/>
      <c r="P47" s="200"/>
      <c r="Q47" s="199"/>
      <c r="R47" s="199"/>
      <c r="S47" s="199"/>
      <c r="T47" s="199"/>
      <c r="U47" s="199"/>
      <c r="V47" s="199"/>
      <c r="W47" s="199"/>
      <c r="X47" s="200"/>
      <c r="Y47" s="199"/>
      <c r="Z47" s="200"/>
      <c r="AA47" s="199"/>
      <c r="AB47" s="200"/>
      <c r="AC47" s="199"/>
      <c r="AD47" s="200"/>
      <c r="AE47" s="199"/>
      <c r="AF47" s="200"/>
      <c r="AG47" s="201">
        <f>'Therapy data entry'!E51</f>
        <v>0</v>
      </c>
    </row>
    <row r="48" spans="1:33" hidden="1" x14ac:dyDescent="0.25">
      <c r="A48" s="195">
        <f>'Therapy data entry'!A52</f>
        <v>0</v>
      </c>
      <c r="B48" s="196">
        <f>'Therapy data entry'!B53</f>
        <v>0</v>
      </c>
      <c r="C48" s="197" t="str">
        <f>'Therapy data entry'!B55</f>
        <v>Surname:</v>
      </c>
      <c r="D48" s="198"/>
      <c r="E48" s="199"/>
      <c r="F48" s="199"/>
      <c r="G48" s="200"/>
      <c r="H48" s="199"/>
      <c r="I48" s="199"/>
      <c r="J48" s="199"/>
      <c r="K48" s="199"/>
      <c r="L48" s="199"/>
      <c r="M48" s="199"/>
      <c r="N48" s="199"/>
      <c r="O48" s="199"/>
      <c r="P48" s="200"/>
      <c r="Q48" s="199"/>
      <c r="R48" s="199"/>
      <c r="S48" s="199"/>
      <c r="T48" s="199"/>
      <c r="U48" s="199"/>
      <c r="V48" s="199"/>
      <c r="W48" s="199"/>
      <c r="X48" s="200"/>
      <c r="Y48" s="199"/>
      <c r="Z48" s="200"/>
      <c r="AA48" s="199"/>
      <c r="AB48" s="200"/>
      <c r="AC48" s="199"/>
      <c r="AD48" s="200"/>
      <c r="AE48" s="199"/>
      <c r="AF48" s="200"/>
      <c r="AG48" s="201">
        <f>'Therapy data entry'!E52</f>
        <v>0</v>
      </c>
    </row>
    <row r="49" spans="1:33" hidden="1" x14ac:dyDescent="0.25">
      <c r="A49" s="195">
        <f>'Therapy data entry'!A53</f>
        <v>0</v>
      </c>
      <c r="B49" s="196">
        <f>'Therapy data entry'!B54</f>
        <v>0</v>
      </c>
      <c r="C49" s="197">
        <f>'Therapy data entry'!B56</f>
        <v>0</v>
      </c>
      <c r="D49" s="198"/>
      <c r="E49" s="199"/>
      <c r="F49" s="199"/>
      <c r="G49" s="200"/>
      <c r="H49" s="199"/>
      <c r="I49" s="199"/>
      <c r="J49" s="199"/>
      <c r="K49" s="199"/>
      <c r="L49" s="199"/>
      <c r="M49" s="199"/>
      <c r="N49" s="199"/>
      <c r="O49" s="199"/>
      <c r="P49" s="200"/>
      <c r="Q49" s="199"/>
      <c r="R49" s="199"/>
      <c r="S49" s="199"/>
      <c r="T49" s="199"/>
      <c r="U49" s="199"/>
      <c r="V49" s="199"/>
      <c r="W49" s="199"/>
      <c r="X49" s="200"/>
      <c r="Y49" s="199"/>
      <c r="Z49" s="200"/>
      <c r="AA49" s="199"/>
      <c r="AB49" s="200"/>
      <c r="AC49" s="199"/>
      <c r="AD49" s="200"/>
      <c r="AE49" s="199"/>
      <c r="AF49" s="200"/>
      <c r="AG49" s="201">
        <f>'Therapy data entry'!E53</f>
        <v>0</v>
      </c>
    </row>
    <row r="50" spans="1:33" hidden="1" x14ac:dyDescent="0.25">
      <c r="A50" s="195">
        <f>'Therapy data entry'!A54</f>
        <v>0</v>
      </c>
      <c r="B50" s="196" t="str">
        <f>'Therapy data entry'!B55</f>
        <v>Surname:</v>
      </c>
      <c r="C50" s="197" t="str">
        <f>'Therapy data entry'!B57</f>
        <v>DOB:</v>
      </c>
      <c r="D50" s="198"/>
      <c r="E50" s="199"/>
      <c r="F50" s="199"/>
      <c r="G50" s="200"/>
      <c r="H50" s="199"/>
      <c r="I50" s="199"/>
      <c r="J50" s="199"/>
      <c r="K50" s="199"/>
      <c r="L50" s="199"/>
      <c r="M50" s="199"/>
      <c r="N50" s="199"/>
      <c r="O50" s="199"/>
      <c r="P50" s="200"/>
      <c r="Q50" s="199"/>
      <c r="R50" s="199"/>
      <c r="S50" s="199"/>
      <c r="T50" s="199"/>
      <c r="U50" s="199"/>
      <c r="V50" s="199"/>
      <c r="W50" s="199"/>
      <c r="X50" s="200"/>
      <c r="Y50" s="199"/>
      <c r="Z50" s="200"/>
      <c r="AA50" s="199"/>
      <c r="AB50" s="200"/>
      <c r="AC50" s="199"/>
      <c r="AD50" s="200"/>
      <c r="AE50" s="199"/>
      <c r="AF50" s="200"/>
      <c r="AG50" s="201">
        <f>'Therapy data entry'!E54</f>
        <v>0</v>
      </c>
    </row>
    <row r="51" spans="1:33" x14ac:dyDescent="0.25">
      <c r="A51" s="195">
        <f>'Therapy data entry'!A55</f>
        <v>0</v>
      </c>
      <c r="B51" s="196">
        <f>'Therapy data entry'!B56</f>
        <v>0</v>
      </c>
      <c r="C51" s="197">
        <f>'Therapy data entry'!B58</f>
        <v>0</v>
      </c>
      <c r="D51" s="198"/>
      <c r="E51" s="199"/>
      <c r="F51" s="199"/>
      <c r="G51" s="200"/>
      <c r="H51" s="199"/>
      <c r="I51" s="199"/>
      <c r="J51" s="199"/>
      <c r="K51" s="199"/>
      <c r="L51" s="199"/>
      <c r="M51" s="199"/>
      <c r="N51" s="199"/>
      <c r="O51" s="199"/>
      <c r="P51" s="200"/>
      <c r="Q51" s="199"/>
      <c r="R51" s="199"/>
      <c r="S51" s="199"/>
      <c r="T51" s="199"/>
      <c r="U51" s="199"/>
      <c r="V51" s="199"/>
      <c r="W51" s="199"/>
      <c r="X51" s="200"/>
      <c r="Y51" s="199"/>
      <c r="Z51" s="200"/>
      <c r="AA51" s="199"/>
      <c r="AB51" s="200"/>
      <c r="AC51" s="199"/>
      <c r="AD51" s="200"/>
      <c r="AE51" s="199"/>
      <c r="AF51" s="200"/>
      <c r="AG51" s="201">
        <f>'Therapy data entry'!E55</f>
        <v>0</v>
      </c>
    </row>
    <row r="52" spans="1:33" hidden="1" x14ac:dyDescent="0.25">
      <c r="A52" s="195">
        <f>'Therapy data entry'!A56</f>
        <v>0</v>
      </c>
      <c r="B52" s="196" t="str">
        <f>'Therapy data entry'!B57</f>
        <v>DOB:</v>
      </c>
      <c r="C52" s="197">
        <f>'Therapy data entry'!B59</f>
        <v>0</v>
      </c>
      <c r="D52" s="198"/>
      <c r="E52" s="199"/>
      <c r="F52" s="199"/>
      <c r="G52" s="200"/>
      <c r="H52" s="199"/>
      <c r="I52" s="199"/>
      <c r="J52" s="199"/>
      <c r="K52" s="199"/>
      <c r="L52" s="199"/>
      <c r="M52" s="199"/>
      <c r="N52" s="199"/>
      <c r="O52" s="199"/>
      <c r="P52" s="200"/>
      <c r="Q52" s="199"/>
      <c r="R52" s="199"/>
      <c r="S52" s="199"/>
      <c r="T52" s="199"/>
      <c r="U52" s="199"/>
      <c r="V52" s="199"/>
      <c r="W52" s="199"/>
      <c r="X52" s="200"/>
      <c r="Y52" s="199"/>
      <c r="Z52" s="200"/>
      <c r="AA52" s="199"/>
      <c r="AB52" s="200"/>
      <c r="AC52" s="199"/>
      <c r="AD52" s="200"/>
      <c r="AE52" s="199"/>
      <c r="AF52" s="200"/>
      <c r="AG52" s="201">
        <f>'Therapy data entry'!E56</f>
        <v>0</v>
      </c>
    </row>
    <row r="53" spans="1:33" hidden="1" x14ac:dyDescent="0.25">
      <c r="A53" s="195">
        <f>'Therapy data entry'!A57</f>
        <v>0</v>
      </c>
      <c r="B53" s="196">
        <f>'Therapy data entry'!B58</f>
        <v>0</v>
      </c>
      <c r="C53" s="197">
        <f>'Therapy data entry'!B60</f>
        <v>0</v>
      </c>
      <c r="D53" s="198"/>
      <c r="E53" s="199"/>
      <c r="F53" s="199"/>
      <c r="G53" s="200"/>
      <c r="H53" s="199"/>
      <c r="I53" s="199"/>
      <c r="J53" s="199"/>
      <c r="K53" s="199"/>
      <c r="L53" s="199"/>
      <c r="M53" s="199"/>
      <c r="N53" s="199"/>
      <c r="O53" s="199"/>
      <c r="P53" s="200"/>
      <c r="Q53" s="199"/>
      <c r="R53" s="199"/>
      <c r="S53" s="199"/>
      <c r="T53" s="199"/>
      <c r="U53" s="199"/>
      <c r="V53" s="199"/>
      <c r="W53" s="199"/>
      <c r="X53" s="200"/>
      <c r="Y53" s="199"/>
      <c r="Z53" s="200"/>
      <c r="AA53" s="199"/>
      <c r="AB53" s="200"/>
      <c r="AC53" s="199"/>
      <c r="AD53" s="200"/>
      <c r="AE53" s="199"/>
      <c r="AF53" s="200"/>
      <c r="AG53" s="201">
        <f>'Therapy data entry'!E57</f>
        <v>0</v>
      </c>
    </row>
    <row r="54" spans="1:33" hidden="1" x14ac:dyDescent="0.25">
      <c r="A54" s="195">
        <f>'Therapy data entry'!A58</f>
        <v>0</v>
      </c>
      <c r="B54" s="196">
        <f>'Therapy data entry'!B59</f>
        <v>0</v>
      </c>
      <c r="C54" s="197">
        <f>'Therapy data entry'!B61</f>
        <v>0</v>
      </c>
      <c r="D54" s="198"/>
      <c r="E54" s="199"/>
      <c r="F54" s="199"/>
      <c r="G54" s="200"/>
      <c r="H54" s="199"/>
      <c r="I54" s="199"/>
      <c r="J54" s="199"/>
      <c r="K54" s="199"/>
      <c r="L54" s="199"/>
      <c r="M54" s="199"/>
      <c r="N54" s="199"/>
      <c r="O54" s="199"/>
      <c r="P54" s="200"/>
      <c r="Q54" s="199"/>
      <c r="R54" s="199"/>
      <c r="S54" s="199"/>
      <c r="T54" s="199"/>
      <c r="U54" s="199"/>
      <c r="V54" s="199"/>
      <c r="W54" s="199"/>
      <c r="X54" s="200"/>
      <c r="Y54" s="199"/>
      <c r="Z54" s="200"/>
      <c r="AA54" s="199"/>
      <c r="AB54" s="200"/>
      <c r="AC54" s="199"/>
      <c r="AD54" s="200"/>
      <c r="AE54" s="199"/>
      <c r="AF54" s="200"/>
      <c r="AG54" s="201">
        <f>'Therapy data entry'!E58</f>
        <v>0</v>
      </c>
    </row>
    <row r="55" spans="1:33" hidden="1" x14ac:dyDescent="0.25">
      <c r="A55" s="195">
        <f>'Therapy data entry'!A59</f>
        <v>0</v>
      </c>
      <c r="B55" s="196">
        <f>'Therapy data entry'!B60</f>
        <v>0</v>
      </c>
      <c r="C55" s="197">
        <f>'Therapy data entry'!B62</f>
        <v>0</v>
      </c>
      <c r="D55" s="198"/>
      <c r="E55" s="199"/>
      <c r="F55" s="199"/>
      <c r="G55" s="200"/>
      <c r="H55" s="199"/>
      <c r="I55" s="199"/>
      <c r="J55" s="199"/>
      <c r="K55" s="199"/>
      <c r="L55" s="199"/>
      <c r="M55" s="199"/>
      <c r="N55" s="199"/>
      <c r="O55" s="199"/>
      <c r="P55" s="200"/>
      <c r="Q55" s="199"/>
      <c r="R55" s="199"/>
      <c r="S55" s="199"/>
      <c r="T55" s="199"/>
      <c r="U55" s="199"/>
      <c r="V55" s="199"/>
      <c r="W55" s="199"/>
      <c r="X55" s="200"/>
      <c r="Y55" s="199"/>
      <c r="Z55" s="200"/>
      <c r="AA55" s="199"/>
      <c r="AB55" s="200"/>
      <c r="AC55" s="199"/>
      <c r="AD55" s="200"/>
      <c r="AE55" s="199"/>
      <c r="AF55" s="200"/>
      <c r="AG55" s="201">
        <f>'Therapy data entry'!E59</f>
        <v>0</v>
      </c>
    </row>
    <row r="56" spans="1:33" hidden="1" x14ac:dyDescent="0.25">
      <c r="A56" s="195">
        <f>'Therapy data entry'!A60</f>
        <v>0</v>
      </c>
      <c r="B56" s="196">
        <f>'Therapy data entry'!B61</f>
        <v>0</v>
      </c>
      <c r="C56" s="197">
        <f>'Therapy data entry'!B63</f>
        <v>0</v>
      </c>
      <c r="D56" s="198"/>
      <c r="E56" s="199"/>
      <c r="F56" s="199"/>
      <c r="G56" s="200"/>
      <c r="H56" s="199"/>
      <c r="I56" s="199"/>
      <c r="J56" s="199"/>
      <c r="K56" s="199"/>
      <c r="L56" s="199"/>
      <c r="M56" s="199"/>
      <c r="N56" s="199"/>
      <c r="O56" s="199"/>
      <c r="P56" s="200"/>
      <c r="Q56" s="199"/>
      <c r="R56" s="199"/>
      <c r="S56" s="199"/>
      <c r="T56" s="199"/>
      <c r="U56" s="199"/>
      <c r="V56" s="199"/>
      <c r="W56" s="199"/>
      <c r="X56" s="200"/>
      <c r="Y56" s="199"/>
      <c r="Z56" s="200"/>
      <c r="AA56" s="199"/>
      <c r="AB56" s="200"/>
      <c r="AC56" s="199"/>
      <c r="AD56" s="200"/>
      <c r="AE56" s="199"/>
      <c r="AF56" s="200"/>
      <c r="AG56" s="201">
        <f>'Therapy data entry'!E60</f>
        <v>0</v>
      </c>
    </row>
    <row r="57" spans="1:33" hidden="1" x14ac:dyDescent="0.25">
      <c r="A57" s="195">
        <f>'Therapy data entry'!A61</f>
        <v>0</v>
      </c>
      <c r="B57" s="196">
        <f>'Therapy data entry'!B62</f>
        <v>0</v>
      </c>
      <c r="C57" s="197">
        <f>'Therapy data entry'!B64</f>
        <v>0</v>
      </c>
      <c r="D57" s="198"/>
      <c r="E57" s="199"/>
      <c r="F57" s="199"/>
      <c r="G57" s="200"/>
      <c r="H57" s="199"/>
      <c r="I57" s="199"/>
      <c r="J57" s="199"/>
      <c r="K57" s="199"/>
      <c r="L57" s="199"/>
      <c r="M57" s="199"/>
      <c r="N57" s="199"/>
      <c r="O57" s="199"/>
      <c r="P57" s="200"/>
      <c r="Q57" s="199"/>
      <c r="R57" s="199"/>
      <c r="S57" s="199"/>
      <c r="T57" s="199"/>
      <c r="U57" s="199"/>
      <c r="V57" s="199"/>
      <c r="W57" s="199"/>
      <c r="X57" s="200"/>
      <c r="Y57" s="199"/>
      <c r="Z57" s="200"/>
      <c r="AA57" s="199"/>
      <c r="AB57" s="200"/>
      <c r="AC57" s="199"/>
      <c r="AD57" s="200"/>
      <c r="AE57" s="199"/>
      <c r="AF57" s="200"/>
      <c r="AG57" s="201">
        <f>'Therapy data entry'!E61</f>
        <v>0</v>
      </c>
    </row>
    <row r="58" spans="1:33" hidden="1" x14ac:dyDescent="0.25">
      <c r="A58" s="195">
        <f>'Therapy data entry'!A62</f>
        <v>0</v>
      </c>
      <c r="B58" s="196">
        <f>'Therapy data entry'!B63</f>
        <v>0</v>
      </c>
      <c r="C58" s="197">
        <f>'Therapy data entry'!B65</f>
        <v>0</v>
      </c>
      <c r="D58" s="198"/>
      <c r="E58" s="199"/>
      <c r="F58" s="199"/>
      <c r="G58" s="200"/>
      <c r="H58" s="199"/>
      <c r="I58" s="199"/>
      <c r="J58" s="199"/>
      <c r="K58" s="199"/>
      <c r="L58" s="199"/>
      <c r="M58" s="199"/>
      <c r="N58" s="199"/>
      <c r="O58" s="199"/>
      <c r="P58" s="200"/>
      <c r="Q58" s="199"/>
      <c r="R58" s="199"/>
      <c r="S58" s="199"/>
      <c r="T58" s="199"/>
      <c r="U58" s="199"/>
      <c r="V58" s="199"/>
      <c r="W58" s="199"/>
      <c r="X58" s="200"/>
      <c r="Y58" s="199"/>
      <c r="Z58" s="200"/>
      <c r="AA58" s="199"/>
      <c r="AB58" s="200"/>
      <c r="AC58" s="199"/>
      <c r="AD58" s="200"/>
      <c r="AE58" s="199"/>
      <c r="AF58" s="200"/>
      <c r="AG58" s="201">
        <f>'Therapy data entry'!E62</f>
        <v>0</v>
      </c>
    </row>
    <row r="59" spans="1:33" hidden="1" x14ac:dyDescent="0.25">
      <c r="A59" s="195">
        <f>'Therapy data entry'!A63</f>
        <v>0</v>
      </c>
      <c r="B59" s="196">
        <f>'Therapy data entry'!B64</f>
        <v>0</v>
      </c>
      <c r="C59" s="197">
        <f>'Therapy data entry'!B66</f>
        <v>0</v>
      </c>
      <c r="D59" s="198"/>
      <c r="E59" s="199"/>
      <c r="F59" s="199"/>
      <c r="G59" s="200"/>
      <c r="H59" s="199"/>
      <c r="I59" s="199"/>
      <c r="J59" s="199"/>
      <c r="K59" s="199"/>
      <c r="L59" s="199"/>
      <c r="M59" s="199"/>
      <c r="N59" s="199"/>
      <c r="O59" s="199"/>
      <c r="P59" s="200"/>
      <c r="Q59" s="199"/>
      <c r="R59" s="199"/>
      <c r="S59" s="199"/>
      <c r="T59" s="199"/>
      <c r="U59" s="199"/>
      <c r="V59" s="199"/>
      <c r="W59" s="198"/>
      <c r="X59" s="200"/>
      <c r="Y59" s="198"/>
      <c r="Z59" s="200"/>
      <c r="AA59" s="198"/>
      <c r="AB59" s="200"/>
      <c r="AC59" s="198"/>
      <c r="AD59" s="200"/>
      <c r="AE59" s="199"/>
      <c r="AF59" s="200"/>
      <c r="AG59" s="201">
        <f>'Therapy data entry'!E63</f>
        <v>0</v>
      </c>
    </row>
    <row r="60" spans="1:33" hidden="1" x14ac:dyDescent="0.25">
      <c r="A60" s="195">
        <f>'Therapy data entry'!A64</f>
        <v>0</v>
      </c>
      <c r="B60" s="196">
        <f>'Therapy data entry'!B65</f>
        <v>0</v>
      </c>
      <c r="C60" s="197" t="str">
        <f>'Therapy data entry'!B67</f>
        <v>Surname:</v>
      </c>
      <c r="D60" s="198"/>
      <c r="E60" s="199"/>
      <c r="F60" s="199"/>
      <c r="G60" s="200"/>
      <c r="H60" s="199"/>
      <c r="I60" s="199"/>
      <c r="J60" s="199"/>
      <c r="K60" s="199"/>
      <c r="L60" s="199"/>
      <c r="M60" s="199"/>
      <c r="N60" s="199"/>
      <c r="O60" s="199"/>
      <c r="P60" s="200"/>
      <c r="Q60" s="199"/>
      <c r="R60" s="199"/>
      <c r="S60" s="199"/>
      <c r="T60" s="199"/>
      <c r="U60" s="199"/>
      <c r="V60" s="199"/>
      <c r="W60" s="199"/>
      <c r="X60" s="200"/>
      <c r="Y60" s="199"/>
      <c r="Z60" s="200"/>
      <c r="AA60" s="199"/>
      <c r="AB60" s="200"/>
      <c r="AC60" s="199"/>
      <c r="AD60" s="200"/>
      <c r="AE60" s="199"/>
      <c r="AF60" s="200"/>
      <c r="AG60" s="201">
        <f>'Therapy data entry'!E64</f>
        <v>0</v>
      </c>
    </row>
    <row r="61" spans="1:33" hidden="1" x14ac:dyDescent="0.25">
      <c r="A61" s="195">
        <f>'Therapy data entry'!A65</f>
        <v>0</v>
      </c>
      <c r="B61" s="196">
        <f>'Therapy data entry'!B66</f>
        <v>0</v>
      </c>
      <c r="C61" s="197">
        <f>'Therapy data entry'!B68</f>
        <v>0</v>
      </c>
      <c r="D61" s="198"/>
      <c r="E61" s="199"/>
      <c r="F61" s="199"/>
      <c r="G61" s="200"/>
      <c r="H61" s="199"/>
      <c r="I61" s="199"/>
      <c r="J61" s="199"/>
      <c r="K61" s="199"/>
      <c r="L61" s="199"/>
      <c r="M61" s="199"/>
      <c r="N61" s="199"/>
      <c r="O61" s="199"/>
      <c r="P61" s="200"/>
      <c r="Q61" s="199"/>
      <c r="R61" s="199"/>
      <c r="S61" s="199"/>
      <c r="T61" s="199"/>
      <c r="U61" s="199"/>
      <c r="V61" s="199"/>
      <c r="W61" s="199"/>
      <c r="X61" s="200"/>
      <c r="Y61" s="199"/>
      <c r="Z61" s="200"/>
      <c r="AA61" s="199"/>
      <c r="AB61" s="200"/>
      <c r="AC61" s="199"/>
      <c r="AD61" s="200"/>
      <c r="AE61" s="199"/>
      <c r="AF61" s="200"/>
      <c r="AG61" s="201">
        <f>'Therapy data entry'!E65</f>
        <v>0</v>
      </c>
    </row>
    <row r="62" spans="1:33" hidden="1" x14ac:dyDescent="0.25">
      <c r="A62" s="195">
        <f>'Therapy data entry'!A66</f>
        <v>0</v>
      </c>
      <c r="B62" s="196" t="str">
        <f>'Therapy data entry'!B67</f>
        <v>Surname:</v>
      </c>
      <c r="C62" s="197" t="str">
        <f>'Therapy data entry'!B69</f>
        <v>DOB:</v>
      </c>
      <c r="D62" s="198"/>
      <c r="E62" s="199"/>
      <c r="F62" s="199"/>
      <c r="G62" s="200"/>
      <c r="H62" s="199"/>
      <c r="I62" s="199"/>
      <c r="J62" s="199"/>
      <c r="K62" s="199"/>
      <c r="L62" s="199"/>
      <c r="M62" s="199"/>
      <c r="N62" s="199"/>
      <c r="O62" s="199"/>
      <c r="P62" s="200"/>
      <c r="Q62" s="199"/>
      <c r="R62" s="199"/>
      <c r="S62" s="199"/>
      <c r="T62" s="199"/>
      <c r="U62" s="199"/>
      <c r="V62" s="199"/>
      <c r="W62" s="199"/>
      <c r="X62" s="200"/>
      <c r="Y62" s="199"/>
      <c r="Z62" s="200"/>
      <c r="AA62" s="199"/>
      <c r="AB62" s="200"/>
      <c r="AC62" s="199"/>
      <c r="AD62" s="200"/>
      <c r="AE62" s="199"/>
      <c r="AF62" s="200"/>
      <c r="AG62" s="201">
        <f>'Therapy data entry'!E66</f>
        <v>0</v>
      </c>
    </row>
    <row r="63" spans="1:33" x14ac:dyDescent="0.25">
      <c r="A63" s="195">
        <f>'Therapy data entry'!A67</f>
        <v>0</v>
      </c>
      <c r="B63" s="196">
        <f>'Therapy data entry'!B68</f>
        <v>0</v>
      </c>
      <c r="C63" s="197">
        <f>'Therapy data entry'!B70</f>
        <v>0</v>
      </c>
      <c r="D63" s="198"/>
      <c r="E63" s="199"/>
      <c r="F63" s="199"/>
      <c r="G63" s="200"/>
      <c r="H63" s="199"/>
      <c r="I63" s="199"/>
      <c r="J63" s="199"/>
      <c r="K63" s="199"/>
      <c r="L63" s="199"/>
      <c r="M63" s="199"/>
      <c r="N63" s="199"/>
      <c r="O63" s="199"/>
      <c r="P63" s="200"/>
      <c r="Q63" s="199"/>
      <c r="R63" s="199"/>
      <c r="S63" s="199"/>
      <c r="T63" s="199"/>
      <c r="U63" s="199"/>
      <c r="V63" s="199"/>
      <c r="W63" s="199"/>
      <c r="X63" s="200"/>
      <c r="Y63" s="199"/>
      <c r="Z63" s="200"/>
      <c r="AA63" s="199"/>
      <c r="AB63" s="200"/>
      <c r="AC63" s="199"/>
      <c r="AD63" s="200"/>
      <c r="AE63" s="199"/>
      <c r="AF63" s="200"/>
      <c r="AG63" s="201">
        <f>'Therapy data entry'!E67</f>
        <v>0</v>
      </c>
    </row>
    <row r="64" spans="1:33" hidden="1" x14ac:dyDescent="0.25">
      <c r="A64" s="195">
        <f>'Therapy data entry'!A68</f>
        <v>0</v>
      </c>
      <c r="B64" s="196" t="str">
        <f>'Therapy data entry'!B69</f>
        <v>DOB:</v>
      </c>
      <c r="C64" s="197">
        <f>'Therapy data entry'!B71</f>
        <v>0</v>
      </c>
      <c r="D64" s="198"/>
      <c r="E64" s="199"/>
      <c r="F64" s="199"/>
      <c r="G64" s="200"/>
      <c r="H64" s="199"/>
      <c r="I64" s="199"/>
      <c r="J64" s="199"/>
      <c r="K64" s="199"/>
      <c r="L64" s="199"/>
      <c r="M64" s="199"/>
      <c r="N64" s="199"/>
      <c r="O64" s="199"/>
      <c r="P64" s="200"/>
      <c r="Q64" s="199"/>
      <c r="R64" s="199"/>
      <c r="S64" s="199"/>
      <c r="T64" s="199"/>
      <c r="U64" s="199"/>
      <c r="V64" s="199"/>
      <c r="W64" s="199"/>
      <c r="X64" s="200"/>
      <c r="Y64" s="199"/>
      <c r="Z64" s="200"/>
      <c r="AA64" s="199"/>
      <c r="AB64" s="200"/>
      <c r="AC64" s="199"/>
      <c r="AD64" s="200"/>
      <c r="AE64" s="199"/>
      <c r="AF64" s="200"/>
      <c r="AG64" s="201">
        <f>'Therapy data entry'!E68</f>
        <v>0</v>
      </c>
    </row>
    <row r="65" spans="1:33" hidden="1" x14ac:dyDescent="0.25">
      <c r="A65" s="195">
        <f>'Therapy data entry'!A69</f>
        <v>0</v>
      </c>
      <c r="B65" s="196">
        <f>'Therapy data entry'!B70</f>
        <v>0</v>
      </c>
      <c r="C65" s="197">
        <f>'Therapy data entry'!B72</f>
        <v>0</v>
      </c>
      <c r="D65" s="198"/>
      <c r="E65" s="199"/>
      <c r="F65" s="199"/>
      <c r="G65" s="200"/>
      <c r="H65" s="199"/>
      <c r="I65" s="199"/>
      <c r="J65" s="199"/>
      <c r="K65" s="199"/>
      <c r="L65" s="199"/>
      <c r="M65" s="199"/>
      <c r="N65" s="199"/>
      <c r="O65" s="199"/>
      <c r="P65" s="200"/>
      <c r="Q65" s="199"/>
      <c r="R65" s="199"/>
      <c r="S65" s="199"/>
      <c r="T65" s="199"/>
      <c r="U65" s="199"/>
      <c r="V65" s="199"/>
      <c r="W65" s="199"/>
      <c r="X65" s="200"/>
      <c r="Y65" s="199"/>
      <c r="Z65" s="200"/>
      <c r="AA65" s="199"/>
      <c r="AB65" s="200"/>
      <c r="AC65" s="199"/>
      <c r="AD65" s="200"/>
      <c r="AE65" s="199"/>
      <c r="AF65" s="200"/>
      <c r="AG65" s="201">
        <f>'Therapy data entry'!E69</f>
        <v>0</v>
      </c>
    </row>
    <row r="66" spans="1:33" hidden="1" x14ac:dyDescent="0.25">
      <c r="A66" s="195">
        <f>'Therapy data entry'!A70</f>
        <v>0</v>
      </c>
      <c r="B66" s="196">
        <f>'Therapy data entry'!B71</f>
        <v>0</v>
      </c>
      <c r="C66" s="197">
        <f>'Therapy data entry'!B73</f>
        <v>0</v>
      </c>
      <c r="D66" s="198"/>
      <c r="E66" s="199"/>
      <c r="F66" s="199"/>
      <c r="G66" s="200"/>
      <c r="H66" s="199"/>
      <c r="I66" s="199"/>
      <c r="J66" s="199"/>
      <c r="K66" s="199"/>
      <c r="L66" s="199"/>
      <c r="M66" s="199"/>
      <c r="N66" s="199"/>
      <c r="O66" s="199"/>
      <c r="P66" s="200"/>
      <c r="Q66" s="199"/>
      <c r="R66" s="199"/>
      <c r="S66" s="199"/>
      <c r="T66" s="199"/>
      <c r="U66" s="199"/>
      <c r="V66" s="199"/>
      <c r="W66" s="199"/>
      <c r="X66" s="200"/>
      <c r="Y66" s="199"/>
      <c r="Z66" s="200"/>
      <c r="AA66" s="199"/>
      <c r="AB66" s="200"/>
      <c r="AC66" s="199"/>
      <c r="AD66" s="200"/>
      <c r="AE66" s="199"/>
      <c r="AF66" s="200"/>
      <c r="AG66" s="201">
        <f>'Therapy data entry'!E70</f>
        <v>0</v>
      </c>
    </row>
    <row r="67" spans="1:33" hidden="1" x14ac:dyDescent="0.25">
      <c r="A67" s="195">
        <f>'Therapy data entry'!A71</f>
        <v>0</v>
      </c>
      <c r="B67" s="196">
        <f>'Therapy data entry'!B72</f>
        <v>0</v>
      </c>
      <c r="C67" s="197">
        <f>'Therapy data entry'!B74</f>
        <v>0</v>
      </c>
      <c r="D67" s="198"/>
      <c r="E67" s="199"/>
      <c r="F67" s="199"/>
      <c r="G67" s="200"/>
      <c r="H67" s="199"/>
      <c r="I67" s="199"/>
      <c r="J67" s="199"/>
      <c r="K67" s="199"/>
      <c r="L67" s="199"/>
      <c r="M67" s="199"/>
      <c r="N67" s="199"/>
      <c r="O67" s="199"/>
      <c r="P67" s="200"/>
      <c r="Q67" s="199"/>
      <c r="R67" s="199"/>
      <c r="S67" s="199"/>
      <c r="T67" s="199"/>
      <c r="U67" s="199"/>
      <c r="V67" s="199"/>
      <c r="W67" s="199"/>
      <c r="X67" s="200"/>
      <c r="Y67" s="199"/>
      <c r="Z67" s="200"/>
      <c r="AA67" s="199"/>
      <c r="AB67" s="200"/>
      <c r="AC67" s="199"/>
      <c r="AD67" s="200"/>
      <c r="AE67" s="199"/>
      <c r="AF67" s="200"/>
      <c r="AG67" s="201">
        <f>'Therapy data entry'!E71</f>
        <v>0</v>
      </c>
    </row>
    <row r="68" spans="1:33" hidden="1" x14ac:dyDescent="0.25">
      <c r="A68" s="195">
        <f>'Therapy data entry'!A72</f>
        <v>0</v>
      </c>
      <c r="B68" s="196">
        <f>'Therapy data entry'!B73</f>
        <v>0</v>
      </c>
      <c r="C68" s="197">
        <f>'Therapy data entry'!B75</f>
        <v>0</v>
      </c>
      <c r="D68" s="198"/>
      <c r="E68" s="199"/>
      <c r="F68" s="199"/>
      <c r="G68" s="200"/>
      <c r="H68" s="199"/>
      <c r="I68" s="199"/>
      <c r="J68" s="199"/>
      <c r="K68" s="199"/>
      <c r="L68" s="199"/>
      <c r="M68" s="199"/>
      <c r="N68" s="199"/>
      <c r="O68" s="199"/>
      <c r="P68" s="200"/>
      <c r="Q68" s="199"/>
      <c r="R68" s="199"/>
      <c r="S68" s="199"/>
      <c r="T68" s="199"/>
      <c r="U68" s="199"/>
      <c r="V68" s="199"/>
      <c r="W68" s="199"/>
      <c r="X68" s="200"/>
      <c r="Y68" s="199"/>
      <c r="Z68" s="200"/>
      <c r="AA68" s="199"/>
      <c r="AB68" s="200"/>
      <c r="AC68" s="199"/>
      <c r="AD68" s="200"/>
      <c r="AE68" s="199"/>
      <c r="AF68" s="200"/>
      <c r="AG68" s="201">
        <f>'Therapy data entry'!E72</f>
        <v>0</v>
      </c>
    </row>
    <row r="69" spans="1:33" hidden="1" x14ac:dyDescent="0.25">
      <c r="A69" s="195">
        <f>'Therapy data entry'!A73</f>
        <v>0</v>
      </c>
      <c r="B69" s="196">
        <f>'Therapy data entry'!B74</f>
        <v>0</v>
      </c>
      <c r="C69" s="197">
        <f>'Therapy data entry'!B76</f>
        <v>0</v>
      </c>
      <c r="D69" s="198"/>
      <c r="E69" s="199"/>
      <c r="F69" s="199"/>
      <c r="G69" s="200"/>
      <c r="H69" s="199"/>
      <c r="I69" s="199"/>
      <c r="J69" s="199"/>
      <c r="K69" s="199"/>
      <c r="L69" s="199"/>
      <c r="M69" s="199"/>
      <c r="N69" s="199"/>
      <c r="O69" s="199"/>
      <c r="P69" s="200"/>
      <c r="Q69" s="199"/>
      <c r="R69" s="199"/>
      <c r="S69" s="199"/>
      <c r="T69" s="199"/>
      <c r="U69" s="199"/>
      <c r="V69" s="199"/>
      <c r="W69" s="199"/>
      <c r="X69" s="200"/>
      <c r="Y69" s="199"/>
      <c r="Z69" s="200"/>
      <c r="AA69" s="199"/>
      <c r="AB69" s="200"/>
      <c r="AC69" s="199"/>
      <c r="AD69" s="200"/>
      <c r="AE69" s="199"/>
      <c r="AF69" s="200"/>
      <c r="AG69" s="201">
        <f>'Therapy data entry'!E73</f>
        <v>0</v>
      </c>
    </row>
    <row r="70" spans="1:33" hidden="1" x14ac:dyDescent="0.25">
      <c r="A70" s="195">
        <f>'Therapy data entry'!A74</f>
        <v>0</v>
      </c>
      <c r="B70" s="196">
        <f>'Therapy data entry'!B75</f>
        <v>0</v>
      </c>
      <c r="C70" s="197">
        <f>'Therapy data entry'!B77</f>
        <v>0</v>
      </c>
      <c r="D70" s="198"/>
      <c r="E70" s="199"/>
      <c r="F70" s="199"/>
      <c r="G70" s="200"/>
      <c r="H70" s="199"/>
      <c r="I70" s="199"/>
      <c r="J70" s="199"/>
      <c r="K70" s="199"/>
      <c r="L70" s="199"/>
      <c r="M70" s="199"/>
      <c r="N70" s="199"/>
      <c r="O70" s="199"/>
      <c r="P70" s="200"/>
      <c r="Q70" s="199"/>
      <c r="R70" s="199"/>
      <c r="S70" s="199"/>
      <c r="T70" s="199"/>
      <c r="U70" s="199"/>
      <c r="V70" s="199"/>
      <c r="W70" s="199"/>
      <c r="X70" s="200"/>
      <c r="Y70" s="199"/>
      <c r="Z70" s="200"/>
      <c r="AA70" s="199"/>
      <c r="AB70" s="200"/>
      <c r="AC70" s="199"/>
      <c r="AD70" s="200"/>
      <c r="AE70" s="199"/>
      <c r="AF70" s="200"/>
      <c r="AG70" s="201">
        <f>'Therapy data entry'!E74</f>
        <v>0</v>
      </c>
    </row>
    <row r="71" spans="1:33" hidden="1" x14ac:dyDescent="0.25">
      <c r="A71" s="195">
        <f>'Therapy data entry'!A75</f>
        <v>0</v>
      </c>
      <c r="B71" s="196">
        <f>'Therapy data entry'!B76</f>
        <v>0</v>
      </c>
      <c r="C71" s="197">
        <f>'Therapy data entry'!B78</f>
        <v>0</v>
      </c>
      <c r="D71" s="198"/>
      <c r="E71" s="199"/>
      <c r="F71" s="199"/>
      <c r="G71" s="200"/>
      <c r="H71" s="199"/>
      <c r="I71" s="199"/>
      <c r="J71" s="199"/>
      <c r="K71" s="199"/>
      <c r="L71" s="199"/>
      <c r="M71" s="199"/>
      <c r="N71" s="199"/>
      <c r="O71" s="199"/>
      <c r="P71" s="200"/>
      <c r="Q71" s="199"/>
      <c r="R71" s="199"/>
      <c r="S71" s="199"/>
      <c r="T71" s="199"/>
      <c r="U71" s="199"/>
      <c r="V71" s="199"/>
      <c r="W71" s="199"/>
      <c r="X71" s="200"/>
      <c r="Y71" s="199"/>
      <c r="Z71" s="200"/>
      <c r="AA71" s="199"/>
      <c r="AB71" s="200"/>
      <c r="AC71" s="199"/>
      <c r="AD71" s="200"/>
      <c r="AE71" s="199"/>
      <c r="AF71" s="200"/>
      <c r="AG71" s="201">
        <f>'Therapy data entry'!E75</f>
        <v>0</v>
      </c>
    </row>
    <row r="72" spans="1:33" hidden="1" x14ac:dyDescent="0.25">
      <c r="A72" s="195">
        <f>'Therapy data entry'!A76</f>
        <v>0</v>
      </c>
      <c r="B72" s="196">
        <f>'Therapy data entry'!B77</f>
        <v>0</v>
      </c>
      <c r="C72" s="197" t="str">
        <f>'Therapy data entry'!B79</f>
        <v>Surname:</v>
      </c>
      <c r="D72" s="198"/>
      <c r="E72" s="199"/>
      <c r="F72" s="199"/>
      <c r="G72" s="200"/>
      <c r="H72" s="199"/>
      <c r="I72" s="199"/>
      <c r="J72" s="199"/>
      <c r="K72" s="199"/>
      <c r="L72" s="199"/>
      <c r="M72" s="199"/>
      <c r="N72" s="199"/>
      <c r="O72" s="199"/>
      <c r="P72" s="200"/>
      <c r="Q72" s="199"/>
      <c r="R72" s="199"/>
      <c r="S72" s="199"/>
      <c r="T72" s="199"/>
      <c r="U72" s="199"/>
      <c r="V72" s="199"/>
      <c r="W72" s="199"/>
      <c r="X72" s="200"/>
      <c r="Y72" s="199"/>
      <c r="Z72" s="200"/>
      <c r="AA72" s="199"/>
      <c r="AB72" s="200"/>
      <c r="AC72" s="199"/>
      <c r="AD72" s="200"/>
      <c r="AE72" s="199"/>
      <c r="AF72" s="200"/>
      <c r="AG72" s="201">
        <f>'Therapy data entry'!E76</f>
        <v>0</v>
      </c>
    </row>
    <row r="73" spans="1:33" hidden="1" x14ac:dyDescent="0.25">
      <c r="A73" s="195">
        <f>'Therapy data entry'!A77</f>
        <v>0</v>
      </c>
      <c r="B73" s="196">
        <f>'Therapy data entry'!B78</f>
        <v>0</v>
      </c>
      <c r="C73" s="197">
        <f>'Therapy data entry'!B80</f>
        <v>0</v>
      </c>
      <c r="D73" s="198"/>
      <c r="E73" s="199"/>
      <c r="F73" s="199"/>
      <c r="G73" s="200"/>
      <c r="H73" s="199"/>
      <c r="I73" s="199"/>
      <c r="J73" s="199"/>
      <c r="K73" s="199"/>
      <c r="L73" s="199"/>
      <c r="M73" s="199"/>
      <c r="N73" s="199"/>
      <c r="O73" s="199"/>
      <c r="P73" s="200"/>
      <c r="Q73" s="199"/>
      <c r="R73" s="199"/>
      <c r="S73" s="199"/>
      <c r="T73" s="199"/>
      <c r="U73" s="199"/>
      <c r="V73" s="199"/>
      <c r="W73" s="199"/>
      <c r="X73" s="200"/>
      <c r="Y73" s="199"/>
      <c r="Z73" s="200"/>
      <c r="AA73" s="199"/>
      <c r="AB73" s="200"/>
      <c r="AC73" s="199"/>
      <c r="AD73" s="200"/>
      <c r="AE73" s="199"/>
      <c r="AF73" s="200"/>
      <c r="AG73" s="201">
        <f>'Therapy data entry'!E77</f>
        <v>0</v>
      </c>
    </row>
    <row r="74" spans="1:33" hidden="1" x14ac:dyDescent="0.25">
      <c r="A74" s="195">
        <f>'Therapy data entry'!A78</f>
        <v>0</v>
      </c>
      <c r="B74" s="196" t="str">
        <f>'Therapy data entry'!B79</f>
        <v>Surname:</v>
      </c>
      <c r="C74" s="197" t="str">
        <f>'Therapy data entry'!B81</f>
        <v>DOB:</v>
      </c>
      <c r="D74" s="198"/>
      <c r="E74" s="199"/>
      <c r="F74" s="199"/>
      <c r="G74" s="200"/>
      <c r="H74" s="199"/>
      <c r="I74" s="199"/>
      <c r="J74" s="199"/>
      <c r="K74" s="199"/>
      <c r="L74" s="199"/>
      <c r="M74" s="199"/>
      <c r="N74" s="199"/>
      <c r="O74" s="199"/>
      <c r="P74" s="200"/>
      <c r="Q74" s="199"/>
      <c r="R74" s="199"/>
      <c r="S74" s="199"/>
      <c r="T74" s="199"/>
      <c r="U74" s="199"/>
      <c r="V74" s="199"/>
      <c r="W74" s="199"/>
      <c r="X74" s="200"/>
      <c r="Y74" s="199"/>
      <c r="Z74" s="200"/>
      <c r="AA74" s="199"/>
      <c r="AB74" s="200"/>
      <c r="AC74" s="199"/>
      <c r="AD74" s="200"/>
      <c r="AE74" s="199"/>
      <c r="AF74" s="200"/>
      <c r="AG74" s="201">
        <f>'Therapy data entry'!E78</f>
        <v>0</v>
      </c>
    </row>
    <row r="75" spans="1:33" x14ac:dyDescent="0.25">
      <c r="A75" s="195">
        <f>'Therapy data entry'!A79</f>
        <v>0</v>
      </c>
      <c r="B75" s="196">
        <f>'Therapy data entry'!B80</f>
        <v>0</v>
      </c>
      <c r="C75" s="197">
        <f>'Therapy data entry'!B82</f>
        <v>0</v>
      </c>
      <c r="D75" s="198"/>
      <c r="E75" s="199"/>
      <c r="F75" s="199"/>
      <c r="G75" s="200"/>
      <c r="H75" s="199"/>
      <c r="I75" s="199"/>
      <c r="J75" s="199"/>
      <c r="K75" s="199"/>
      <c r="L75" s="199"/>
      <c r="M75" s="199"/>
      <c r="N75" s="199"/>
      <c r="O75" s="199"/>
      <c r="P75" s="200"/>
      <c r="Q75" s="199"/>
      <c r="R75" s="199"/>
      <c r="S75" s="199"/>
      <c r="T75" s="199"/>
      <c r="U75" s="199"/>
      <c r="V75" s="199"/>
      <c r="W75" s="199"/>
      <c r="X75" s="200"/>
      <c r="Y75" s="199"/>
      <c r="Z75" s="200"/>
      <c r="AA75" s="199"/>
      <c r="AB75" s="200"/>
      <c r="AC75" s="199"/>
      <c r="AD75" s="200"/>
      <c r="AE75" s="199"/>
      <c r="AF75" s="200"/>
      <c r="AG75" s="201">
        <f>'Therapy data entry'!E79</f>
        <v>0</v>
      </c>
    </row>
    <row r="76" spans="1:33" hidden="1" x14ac:dyDescent="0.25">
      <c r="A76" s="195">
        <f>'Therapy data entry'!A80</f>
        <v>0</v>
      </c>
      <c r="B76" s="196" t="str">
        <f>'Therapy data entry'!B81</f>
        <v>DOB:</v>
      </c>
      <c r="C76" s="197">
        <f>'Therapy data entry'!B83</f>
        <v>0</v>
      </c>
      <c r="D76" s="198"/>
      <c r="E76" s="199"/>
      <c r="F76" s="199"/>
      <c r="G76" s="200"/>
      <c r="H76" s="199"/>
      <c r="I76" s="199"/>
      <c r="J76" s="199"/>
      <c r="K76" s="199"/>
      <c r="L76" s="199"/>
      <c r="M76" s="199"/>
      <c r="N76" s="199"/>
      <c r="O76" s="199"/>
      <c r="P76" s="200"/>
      <c r="Q76" s="199"/>
      <c r="R76" s="199"/>
      <c r="S76" s="199"/>
      <c r="T76" s="199"/>
      <c r="U76" s="199"/>
      <c r="V76" s="199"/>
      <c r="W76" s="199"/>
      <c r="X76" s="200"/>
      <c r="Y76" s="199"/>
      <c r="Z76" s="200"/>
      <c r="AA76" s="199"/>
      <c r="AB76" s="200"/>
      <c r="AC76" s="199"/>
      <c r="AD76" s="200"/>
      <c r="AE76" s="199"/>
      <c r="AF76" s="200"/>
      <c r="AG76" s="201">
        <f>'Therapy data entry'!E80</f>
        <v>0</v>
      </c>
    </row>
    <row r="77" spans="1:33" hidden="1" x14ac:dyDescent="0.25">
      <c r="A77" s="195">
        <f>'Therapy data entry'!A81</f>
        <v>0</v>
      </c>
      <c r="B77" s="196">
        <f>'Therapy data entry'!B82</f>
        <v>0</v>
      </c>
      <c r="C77" s="197">
        <f>'Therapy data entry'!B84</f>
        <v>0</v>
      </c>
      <c r="D77" s="198"/>
      <c r="E77" s="199"/>
      <c r="F77" s="199"/>
      <c r="G77" s="200"/>
      <c r="H77" s="199"/>
      <c r="I77" s="199"/>
      <c r="J77" s="199"/>
      <c r="K77" s="199"/>
      <c r="L77" s="199"/>
      <c r="M77" s="199"/>
      <c r="N77" s="199"/>
      <c r="O77" s="199"/>
      <c r="P77" s="200"/>
      <c r="Q77" s="199"/>
      <c r="R77" s="199"/>
      <c r="S77" s="199"/>
      <c r="T77" s="199"/>
      <c r="U77" s="199"/>
      <c r="V77" s="199"/>
      <c r="W77" s="199"/>
      <c r="X77" s="200"/>
      <c r="Y77" s="199"/>
      <c r="Z77" s="200"/>
      <c r="AA77" s="199"/>
      <c r="AB77" s="200"/>
      <c r="AC77" s="199"/>
      <c r="AD77" s="200"/>
      <c r="AE77" s="199"/>
      <c r="AF77" s="200"/>
      <c r="AG77" s="201">
        <f>'Therapy data entry'!E81</f>
        <v>0</v>
      </c>
    </row>
    <row r="78" spans="1:33" hidden="1" x14ac:dyDescent="0.25">
      <c r="A78" s="195">
        <f>'Therapy data entry'!A82</f>
        <v>0</v>
      </c>
      <c r="B78" s="196">
        <f>'Therapy data entry'!B83</f>
        <v>0</v>
      </c>
      <c r="C78" s="197">
        <f>'Therapy data entry'!B85</f>
        <v>0</v>
      </c>
      <c r="D78" s="198"/>
      <c r="E78" s="199"/>
      <c r="F78" s="199"/>
      <c r="G78" s="200"/>
      <c r="H78" s="199"/>
      <c r="I78" s="199"/>
      <c r="J78" s="199"/>
      <c r="K78" s="199"/>
      <c r="L78" s="199"/>
      <c r="M78" s="199"/>
      <c r="N78" s="199"/>
      <c r="O78" s="199"/>
      <c r="P78" s="200"/>
      <c r="Q78" s="199"/>
      <c r="R78" s="199"/>
      <c r="S78" s="199"/>
      <c r="T78" s="199"/>
      <c r="U78" s="199"/>
      <c r="V78" s="199"/>
      <c r="W78" s="199"/>
      <c r="X78" s="200"/>
      <c r="Y78" s="199"/>
      <c r="Z78" s="200"/>
      <c r="AA78" s="199"/>
      <c r="AB78" s="200"/>
      <c r="AC78" s="199"/>
      <c r="AD78" s="200"/>
      <c r="AE78" s="199"/>
      <c r="AF78" s="200"/>
      <c r="AG78" s="201">
        <f>'Therapy data entry'!E82</f>
        <v>0</v>
      </c>
    </row>
    <row r="79" spans="1:33" hidden="1" x14ac:dyDescent="0.25">
      <c r="A79" s="195">
        <f>'Therapy data entry'!A83</f>
        <v>0</v>
      </c>
      <c r="B79" s="196">
        <f>'Therapy data entry'!B84</f>
        <v>0</v>
      </c>
      <c r="C79" s="197">
        <f>'Therapy data entry'!B86</f>
        <v>0</v>
      </c>
      <c r="D79" s="198"/>
      <c r="E79" s="199"/>
      <c r="F79" s="199"/>
      <c r="G79" s="200"/>
      <c r="H79" s="199"/>
      <c r="I79" s="199"/>
      <c r="J79" s="199"/>
      <c r="K79" s="199"/>
      <c r="L79" s="199"/>
      <c r="M79" s="199"/>
      <c r="N79" s="199"/>
      <c r="O79" s="199"/>
      <c r="P79" s="200"/>
      <c r="Q79" s="199"/>
      <c r="R79" s="199"/>
      <c r="S79" s="199"/>
      <c r="T79" s="199"/>
      <c r="U79" s="199"/>
      <c r="V79" s="199"/>
      <c r="W79" s="199"/>
      <c r="X79" s="200"/>
      <c r="Y79" s="199"/>
      <c r="Z79" s="200"/>
      <c r="AA79" s="199"/>
      <c r="AB79" s="200"/>
      <c r="AC79" s="199"/>
      <c r="AD79" s="200"/>
      <c r="AE79" s="199"/>
      <c r="AF79" s="200"/>
      <c r="AG79" s="201">
        <f>'Therapy data entry'!E83</f>
        <v>0</v>
      </c>
    </row>
    <row r="80" spans="1:33" hidden="1" x14ac:dyDescent="0.25">
      <c r="A80" s="195">
        <f>'Therapy data entry'!A84</f>
        <v>0</v>
      </c>
      <c r="B80" s="196">
        <f>'Therapy data entry'!B85</f>
        <v>0</v>
      </c>
      <c r="C80" s="197">
        <f>'Therapy data entry'!B87</f>
        <v>0</v>
      </c>
      <c r="D80" s="198"/>
      <c r="E80" s="199"/>
      <c r="F80" s="199"/>
      <c r="G80" s="200"/>
      <c r="H80" s="199"/>
      <c r="I80" s="199"/>
      <c r="J80" s="199"/>
      <c r="K80" s="199"/>
      <c r="L80" s="199"/>
      <c r="M80" s="199"/>
      <c r="N80" s="199"/>
      <c r="O80" s="199"/>
      <c r="P80" s="200"/>
      <c r="Q80" s="199"/>
      <c r="R80" s="199"/>
      <c r="S80" s="199"/>
      <c r="T80" s="199"/>
      <c r="U80" s="199"/>
      <c r="V80" s="199"/>
      <c r="W80" s="199"/>
      <c r="X80" s="200"/>
      <c r="Y80" s="199"/>
      <c r="Z80" s="200"/>
      <c r="AA80" s="199"/>
      <c r="AB80" s="200"/>
      <c r="AC80" s="199"/>
      <c r="AD80" s="200"/>
      <c r="AE80" s="199"/>
      <c r="AF80" s="200"/>
      <c r="AG80" s="201">
        <f>'Therapy data entry'!E84</f>
        <v>0</v>
      </c>
    </row>
    <row r="81" spans="1:33" hidden="1" x14ac:dyDescent="0.25">
      <c r="A81" s="195">
        <f>'Therapy data entry'!A85</f>
        <v>0</v>
      </c>
      <c r="B81" s="196">
        <f>'Therapy data entry'!B86</f>
        <v>0</v>
      </c>
      <c r="C81" s="197">
        <f>'Therapy data entry'!B88</f>
        <v>0</v>
      </c>
      <c r="D81" s="198"/>
      <c r="E81" s="199"/>
      <c r="F81" s="199"/>
      <c r="G81" s="200"/>
      <c r="H81" s="199"/>
      <c r="I81" s="199"/>
      <c r="J81" s="199"/>
      <c r="K81" s="199"/>
      <c r="L81" s="199"/>
      <c r="M81" s="199"/>
      <c r="N81" s="199"/>
      <c r="O81" s="199"/>
      <c r="P81" s="200"/>
      <c r="Q81" s="199"/>
      <c r="R81" s="199"/>
      <c r="S81" s="199"/>
      <c r="T81" s="199"/>
      <c r="U81" s="199"/>
      <c r="V81" s="199"/>
      <c r="W81" s="199"/>
      <c r="X81" s="200"/>
      <c r="Y81" s="199"/>
      <c r="Z81" s="200"/>
      <c r="AA81" s="199"/>
      <c r="AB81" s="200"/>
      <c r="AC81" s="199"/>
      <c r="AD81" s="200"/>
      <c r="AE81" s="199"/>
      <c r="AF81" s="200"/>
      <c r="AG81" s="201">
        <f>'Therapy data entry'!E85</f>
        <v>0</v>
      </c>
    </row>
    <row r="82" spans="1:33" hidden="1" x14ac:dyDescent="0.25">
      <c r="A82" s="195">
        <f>'Therapy data entry'!A86</f>
        <v>0</v>
      </c>
      <c r="B82" s="196">
        <f>'Therapy data entry'!B87</f>
        <v>0</v>
      </c>
      <c r="C82" s="197">
        <f>'Therapy data entry'!B89</f>
        <v>0</v>
      </c>
      <c r="D82" s="198"/>
      <c r="E82" s="199"/>
      <c r="F82" s="199"/>
      <c r="G82" s="200"/>
      <c r="H82" s="199"/>
      <c r="I82" s="199"/>
      <c r="J82" s="199"/>
      <c r="K82" s="199"/>
      <c r="L82" s="199"/>
      <c r="M82" s="199"/>
      <c r="N82" s="199"/>
      <c r="O82" s="199"/>
      <c r="P82" s="200"/>
      <c r="Q82" s="199"/>
      <c r="R82" s="199"/>
      <c r="S82" s="199"/>
      <c r="T82" s="199"/>
      <c r="U82" s="199"/>
      <c r="V82" s="199"/>
      <c r="W82" s="199"/>
      <c r="X82" s="200"/>
      <c r="Y82" s="199"/>
      <c r="Z82" s="200"/>
      <c r="AA82" s="199"/>
      <c r="AB82" s="200"/>
      <c r="AC82" s="199"/>
      <c r="AD82" s="200"/>
      <c r="AE82" s="199"/>
      <c r="AF82" s="200"/>
      <c r="AG82" s="201">
        <f>'Therapy data entry'!E86</f>
        <v>0</v>
      </c>
    </row>
    <row r="83" spans="1:33" hidden="1" x14ac:dyDescent="0.25">
      <c r="A83" s="195">
        <f>'Therapy data entry'!A87</f>
        <v>0</v>
      </c>
      <c r="B83" s="196">
        <f>'Therapy data entry'!B88</f>
        <v>0</v>
      </c>
      <c r="C83" s="197">
        <f>'Therapy data entry'!B90</f>
        <v>0</v>
      </c>
      <c r="D83" s="198"/>
      <c r="E83" s="199"/>
      <c r="F83" s="199"/>
      <c r="G83" s="200"/>
      <c r="H83" s="199"/>
      <c r="I83" s="199"/>
      <c r="J83" s="199"/>
      <c r="K83" s="199"/>
      <c r="L83" s="199"/>
      <c r="M83" s="199"/>
      <c r="N83" s="199"/>
      <c r="O83" s="199"/>
      <c r="P83" s="200"/>
      <c r="Q83" s="199"/>
      <c r="R83" s="199"/>
      <c r="S83" s="199"/>
      <c r="T83" s="199"/>
      <c r="U83" s="199"/>
      <c r="V83" s="199"/>
      <c r="W83" s="199"/>
      <c r="X83" s="200"/>
      <c r="Y83" s="199"/>
      <c r="Z83" s="200"/>
      <c r="AA83" s="199"/>
      <c r="AB83" s="200"/>
      <c r="AC83" s="199"/>
      <c r="AD83" s="200"/>
      <c r="AE83" s="199"/>
      <c r="AF83" s="200"/>
      <c r="AG83" s="201">
        <f>'Therapy data entry'!E87</f>
        <v>0</v>
      </c>
    </row>
    <row r="84" spans="1:33" hidden="1" x14ac:dyDescent="0.25">
      <c r="A84" s="195">
        <f>'Therapy data entry'!A88</f>
        <v>0</v>
      </c>
      <c r="B84" s="196">
        <f>'Therapy data entry'!B89</f>
        <v>0</v>
      </c>
      <c r="C84" s="197" t="str">
        <f>'Therapy data entry'!B91</f>
        <v>Surname:</v>
      </c>
      <c r="D84" s="198"/>
      <c r="E84" s="199"/>
      <c r="F84" s="199"/>
      <c r="G84" s="200"/>
      <c r="H84" s="199"/>
      <c r="I84" s="199"/>
      <c r="J84" s="199"/>
      <c r="K84" s="199"/>
      <c r="L84" s="199"/>
      <c r="M84" s="199"/>
      <c r="N84" s="199"/>
      <c r="O84" s="199"/>
      <c r="P84" s="200"/>
      <c r="Q84" s="199"/>
      <c r="R84" s="199"/>
      <c r="S84" s="199"/>
      <c r="T84" s="199"/>
      <c r="U84" s="199"/>
      <c r="V84" s="199"/>
      <c r="W84" s="199"/>
      <c r="X84" s="200"/>
      <c r="Y84" s="199"/>
      <c r="Z84" s="200"/>
      <c r="AA84" s="199"/>
      <c r="AB84" s="200"/>
      <c r="AC84" s="199"/>
      <c r="AD84" s="200"/>
      <c r="AE84" s="199"/>
      <c r="AF84" s="200"/>
      <c r="AG84" s="201">
        <f>'Therapy data entry'!E88</f>
        <v>0</v>
      </c>
    </row>
    <row r="85" spans="1:33" hidden="1" x14ac:dyDescent="0.25">
      <c r="A85" s="195">
        <f>'Therapy data entry'!A89</f>
        <v>0</v>
      </c>
      <c r="B85" s="196">
        <f>'Therapy data entry'!B90</f>
        <v>0</v>
      </c>
      <c r="C85" s="197">
        <f>'Therapy data entry'!B92</f>
        <v>0</v>
      </c>
      <c r="D85" s="198"/>
      <c r="E85" s="199"/>
      <c r="F85" s="199"/>
      <c r="G85" s="200"/>
      <c r="H85" s="199"/>
      <c r="I85" s="199"/>
      <c r="J85" s="199"/>
      <c r="K85" s="199"/>
      <c r="L85" s="199"/>
      <c r="M85" s="199"/>
      <c r="N85" s="199"/>
      <c r="O85" s="199"/>
      <c r="P85" s="200"/>
      <c r="Q85" s="199"/>
      <c r="R85" s="199"/>
      <c r="S85" s="199"/>
      <c r="T85" s="199"/>
      <c r="U85" s="199"/>
      <c r="V85" s="199"/>
      <c r="W85" s="199"/>
      <c r="X85" s="200"/>
      <c r="Y85" s="199"/>
      <c r="Z85" s="200"/>
      <c r="AA85" s="199"/>
      <c r="AB85" s="200"/>
      <c r="AC85" s="199"/>
      <c r="AD85" s="200"/>
      <c r="AE85" s="199"/>
      <c r="AF85" s="200"/>
      <c r="AG85" s="201">
        <f>'Therapy data entry'!E89</f>
        <v>0</v>
      </c>
    </row>
    <row r="86" spans="1:33" hidden="1" x14ac:dyDescent="0.25">
      <c r="A86" s="195">
        <f>'Therapy data entry'!A90</f>
        <v>0</v>
      </c>
      <c r="B86" s="196" t="str">
        <f>'Therapy data entry'!B91</f>
        <v>Surname:</v>
      </c>
      <c r="C86" s="197" t="str">
        <f>'Therapy data entry'!B93</f>
        <v>DOB:</v>
      </c>
      <c r="D86" s="198"/>
      <c r="E86" s="199"/>
      <c r="F86" s="199"/>
      <c r="G86" s="200"/>
      <c r="H86" s="199"/>
      <c r="I86" s="199"/>
      <c r="J86" s="199"/>
      <c r="K86" s="199"/>
      <c r="L86" s="199"/>
      <c r="M86" s="199"/>
      <c r="N86" s="199"/>
      <c r="O86" s="199"/>
      <c r="P86" s="200"/>
      <c r="Q86" s="199"/>
      <c r="R86" s="199"/>
      <c r="S86" s="199"/>
      <c r="T86" s="199"/>
      <c r="U86" s="199"/>
      <c r="V86" s="199"/>
      <c r="W86" s="199"/>
      <c r="X86" s="200"/>
      <c r="Y86" s="199"/>
      <c r="Z86" s="200"/>
      <c r="AA86" s="199"/>
      <c r="AB86" s="200"/>
      <c r="AC86" s="199"/>
      <c r="AD86" s="200"/>
      <c r="AE86" s="199"/>
      <c r="AF86" s="200"/>
      <c r="AG86" s="201">
        <f>'Therapy data entry'!E90</f>
        <v>0</v>
      </c>
    </row>
    <row r="87" spans="1:33" x14ac:dyDescent="0.25">
      <c r="A87" s="195">
        <f>'Therapy data entry'!A91</f>
        <v>0</v>
      </c>
      <c r="B87" s="196">
        <f>'Therapy data entry'!B92</f>
        <v>0</v>
      </c>
      <c r="C87" s="197">
        <f>'Therapy data entry'!B94</f>
        <v>0</v>
      </c>
      <c r="D87" s="198"/>
      <c r="E87" s="199"/>
      <c r="F87" s="199"/>
      <c r="G87" s="200"/>
      <c r="H87" s="199"/>
      <c r="I87" s="199"/>
      <c r="J87" s="199"/>
      <c r="K87" s="199"/>
      <c r="L87" s="199"/>
      <c r="M87" s="199"/>
      <c r="N87" s="199"/>
      <c r="O87" s="199"/>
      <c r="P87" s="200"/>
      <c r="Q87" s="199"/>
      <c r="R87" s="199"/>
      <c r="S87" s="199"/>
      <c r="T87" s="199"/>
      <c r="U87" s="199"/>
      <c r="V87" s="199"/>
      <c r="W87" s="198"/>
      <c r="X87" s="200"/>
      <c r="Y87" s="198"/>
      <c r="Z87" s="200"/>
      <c r="AA87" s="198"/>
      <c r="AB87" s="200"/>
      <c r="AC87" s="198"/>
      <c r="AD87" s="200"/>
      <c r="AE87" s="199"/>
      <c r="AF87" s="200"/>
      <c r="AG87" s="201">
        <f>'Therapy data entry'!E91</f>
        <v>0</v>
      </c>
    </row>
    <row r="88" spans="1:33" hidden="1" x14ac:dyDescent="0.25">
      <c r="A88" s="195">
        <f>'Therapy data entry'!A92</f>
        <v>0</v>
      </c>
      <c r="B88" s="196" t="str">
        <f>'Therapy data entry'!B93</f>
        <v>DOB:</v>
      </c>
      <c r="C88" s="197">
        <f>'Therapy data entry'!B95</f>
        <v>0</v>
      </c>
      <c r="D88" s="198"/>
      <c r="E88" s="199"/>
      <c r="F88" s="199"/>
      <c r="G88" s="200"/>
      <c r="H88" s="199"/>
      <c r="I88" s="199"/>
      <c r="J88" s="199"/>
      <c r="K88" s="199"/>
      <c r="L88" s="199"/>
      <c r="M88" s="199"/>
      <c r="N88" s="199"/>
      <c r="O88" s="199"/>
      <c r="P88" s="200"/>
      <c r="Q88" s="199"/>
      <c r="R88" s="199"/>
      <c r="S88" s="199"/>
      <c r="T88" s="199"/>
      <c r="U88" s="199"/>
      <c r="V88" s="199"/>
      <c r="W88" s="199"/>
      <c r="X88" s="200"/>
      <c r="Y88" s="199"/>
      <c r="Z88" s="200"/>
      <c r="AA88" s="199"/>
      <c r="AB88" s="200"/>
      <c r="AC88" s="199"/>
      <c r="AD88" s="200"/>
      <c r="AE88" s="199"/>
      <c r="AF88" s="200"/>
      <c r="AG88" s="201">
        <f>'Therapy data entry'!E92</f>
        <v>0</v>
      </c>
    </row>
    <row r="89" spans="1:33" hidden="1" x14ac:dyDescent="0.25">
      <c r="A89" s="195">
        <f>'Therapy data entry'!A93</f>
        <v>0</v>
      </c>
      <c r="B89" s="196">
        <f>'Therapy data entry'!B94</f>
        <v>0</v>
      </c>
      <c r="C89" s="197">
        <f>'Therapy data entry'!B96</f>
        <v>0</v>
      </c>
      <c r="D89" s="198"/>
      <c r="E89" s="199"/>
      <c r="F89" s="199"/>
      <c r="G89" s="200"/>
      <c r="H89" s="199"/>
      <c r="I89" s="199"/>
      <c r="J89" s="199"/>
      <c r="K89" s="199"/>
      <c r="L89" s="199"/>
      <c r="M89" s="199"/>
      <c r="N89" s="199"/>
      <c r="O89" s="199"/>
      <c r="P89" s="200"/>
      <c r="Q89" s="199"/>
      <c r="R89" s="199"/>
      <c r="S89" s="199"/>
      <c r="T89" s="199"/>
      <c r="U89" s="199"/>
      <c r="V89" s="199"/>
      <c r="W89" s="199"/>
      <c r="X89" s="200"/>
      <c r="Y89" s="199"/>
      <c r="Z89" s="200"/>
      <c r="AA89" s="199"/>
      <c r="AB89" s="200"/>
      <c r="AC89" s="199"/>
      <c r="AD89" s="200"/>
      <c r="AE89" s="199"/>
      <c r="AF89" s="200"/>
      <c r="AG89" s="201">
        <f>'Therapy data entry'!E93</f>
        <v>0</v>
      </c>
    </row>
    <row r="90" spans="1:33" hidden="1" x14ac:dyDescent="0.25">
      <c r="A90" s="195">
        <f>'Therapy data entry'!A94</f>
        <v>0</v>
      </c>
      <c r="B90" s="196">
        <f>'Therapy data entry'!B95</f>
        <v>0</v>
      </c>
      <c r="C90" s="197">
        <f>'Therapy data entry'!B97</f>
        <v>0</v>
      </c>
      <c r="D90" s="198"/>
      <c r="E90" s="199"/>
      <c r="F90" s="199"/>
      <c r="G90" s="200"/>
      <c r="H90" s="199"/>
      <c r="I90" s="199"/>
      <c r="J90" s="199"/>
      <c r="K90" s="199"/>
      <c r="L90" s="199"/>
      <c r="M90" s="199"/>
      <c r="N90" s="199"/>
      <c r="O90" s="199"/>
      <c r="P90" s="200"/>
      <c r="Q90" s="199"/>
      <c r="R90" s="199"/>
      <c r="S90" s="199"/>
      <c r="T90" s="199"/>
      <c r="U90" s="199"/>
      <c r="V90" s="199"/>
      <c r="W90" s="199"/>
      <c r="X90" s="200"/>
      <c r="Y90" s="199"/>
      <c r="Z90" s="200"/>
      <c r="AA90" s="199"/>
      <c r="AB90" s="200"/>
      <c r="AC90" s="199"/>
      <c r="AD90" s="200"/>
      <c r="AE90" s="199"/>
      <c r="AF90" s="200"/>
      <c r="AG90" s="201">
        <f>'Therapy data entry'!E94</f>
        <v>0</v>
      </c>
    </row>
    <row r="91" spans="1:33" hidden="1" x14ac:dyDescent="0.25">
      <c r="A91" s="195">
        <f>'Therapy data entry'!A95</f>
        <v>0</v>
      </c>
      <c r="B91" s="196">
        <f>'Therapy data entry'!B96</f>
        <v>0</v>
      </c>
      <c r="C91" s="197">
        <f>'Therapy data entry'!B98</f>
        <v>0</v>
      </c>
      <c r="D91" s="198"/>
      <c r="E91" s="199"/>
      <c r="F91" s="199"/>
      <c r="G91" s="200"/>
      <c r="H91" s="199"/>
      <c r="I91" s="199"/>
      <c r="J91" s="199"/>
      <c r="K91" s="199"/>
      <c r="L91" s="199"/>
      <c r="M91" s="199"/>
      <c r="N91" s="199"/>
      <c r="O91" s="199"/>
      <c r="P91" s="200"/>
      <c r="Q91" s="199"/>
      <c r="R91" s="199"/>
      <c r="S91" s="199"/>
      <c r="T91" s="199"/>
      <c r="U91" s="199"/>
      <c r="V91" s="199"/>
      <c r="W91" s="199"/>
      <c r="X91" s="200"/>
      <c r="Y91" s="199"/>
      <c r="Z91" s="200"/>
      <c r="AA91" s="199"/>
      <c r="AB91" s="200"/>
      <c r="AC91" s="199"/>
      <c r="AD91" s="200"/>
      <c r="AE91" s="199"/>
      <c r="AF91" s="200"/>
      <c r="AG91" s="201">
        <f>'Therapy data entry'!E95</f>
        <v>0</v>
      </c>
    </row>
    <row r="92" spans="1:33" hidden="1" x14ac:dyDescent="0.25">
      <c r="A92" s="195">
        <f>'Therapy data entry'!A96</f>
        <v>0</v>
      </c>
      <c r="B92" s="196">
        <f>'Therapy data entry'!B97</f>
        <v>0</v>
      </c>
      <c r="C92" s="197">
        <f>'Therapy data entry'!B99</f>
        <v>0</v>
      </c>
      <c r="D92" s="198"/>
      <c r="E92" s="199"/>
      <c r="F92" s="199"/>
      <c r="G92" s="200"/>
      <c r="H92" s="199"/>
      <c r="I92" s="199"/>
      <c r="J92" s="199"/>
      <c r="K92" s="199"/>
      <c r="L92" s="199"/>
      <c r="M92" s="199"/>
      <c r="N92" s="199"/>
      <c r="O92" s="199"/>
      <c r="P92" s="200"/>
      <c r="Q92" s="199"/>
      <c r="R92" s="199"/>
      <c r="S92" s="199"/>
      <c r="T92" s="199"/>
      <c r="U92" s="199"/>
      <c r="V92" s="199"/>
      <c r="W92" s="199"/>
      <c r="X92" s="200"/>
      <c r="Y92" s="199"/>
      <c r="Z92" s="200"/>
      <c r="AA92" s="199"/>
      <c r="AB92" s="200"/>
      <c r="AC92" s="199"/>
      <c r="AD92" s="200"/>
      <c r="AE92" s="199"/>
      <c r="AF92" s="200"/>
      <c r="AG92" s="201">
        <f>'Therapy data entry'!E96</f>
        <v>0</v>
      </c>
    </row>
    <row r="93" spans="1:33" hidden="1" x14ac:dyDescent="0.25">
      <c r="A93" s="195">
        <f>'Therapy data entry'!A97</f>
        <v>0</v>
      </c>
      <c r="B93" s="196">
        <f>'Therapy data entry'!B98</f>
        <v>0</v>
      </c>
      <c r="C93" s="197">
        <f>'Therapy data entry'!B100</f>
        <v>0</v>
      </c>
      <c r="D93" s="198"/>
      <c r="E93" s="199"/>
      <c r="F93" s="199"/>
      <c r="G93" s="200"/>
      <c r="H93" s="199"/>
      <c r="I93" s="199"/>
      <c r="J93" s="199"/>
      <c r="K93" s="199"/>
      <c r="L93" s="199"/>
      <c r="M93" s="199"/>
      <c r="N93" s="199"/>
      <c r="O93" s="199"/>
      <c r="P93" s="200"/>
      <c r="Q93" s="199"/>
      <c r="R93" s="199"/>
      <c r="S93" s="199"/>
      <c r="T93" s="199"/>
      <c r="U93" s="199"/>
      <c r="V93" s="199"/>
      <c r="W93" s="199"/>
      <c r="X93" s="200"/>
      <c r="Y93" s="199"/>
      <c r="Z93" s="200"/>
      <c r="AA93" s="199"/>
      <c r="AB93" s="200"/>
      <c r="AC93" s="199"/>
      <c r="AD93" s="200"/>
      <c r="AE93" s="199"/>
      <c r="AF93" s="200"/>
      <c r="AG93" s="201">
        <f>'Therapy data entry'!E97</f>
        <v>0</v>
      </c>
    </row>
    <row r="94" spans="1:33" hidden="1" x14ac:dyDescent="0.25">
      <c r="A94" s="195">
        <f>'Therapy data entry'!A98</f>
        <v>0</v>
      </c>
      <c r="B94" s="196">
        <f>'Therapy data entry'!B99</f>
        <v>0</v>
      </c>
      <c r="C94" s="197">
        <f>'Therapy data entry'!B101</f>
        <v>0</v>
      </c>
      <c r="D94" s="198"/>
      <c r="E94" s="199"/>
      <c r="F94" s="199"/>
      <c r="G94" s="200"/>
      <c r="H94" s="199"/>
      <c r="I94" s="199"/>
      <c r="J94" s="199"/>
      <c r="K94" s="199"/>
      <c r="L94" s="199"/>
      <c r="M94" s="199"/>
      <c r="N94" s="199"/>
      <c r="O94" s="199"/>
      <c r="P94" s="200"/>
      <c r="Q94" s="199"/>
      <c r="R94" s="199"/>
      <c r="S94" s="199"/>
      <c r="T94" s="199"/>
      <c r="U94" s="199"/>
      <c r="V94" s="199"/>
      <c r="W94" s="199"/>
      <c r="X94" s="200"/>
      <c r="Y94" s="199"/>
      <c r="Z94" s="200"/>
      <c r="AA94" s="199"/>
      <c r="AB94" s="200"/>
      <c r="AC94" s="199"/>
      <c r="AD94" s="200"/>
      <c r="AE94" s="199"/>
      <c r="AF94" s="200"/>
      <c r="AG94" s="201">
        <f>'Therapy data entry'!E98</f>
        <v>0</v>
      </c>
    </row>
    <row r="95" spans="1:33" hidden="1" x14ac:dyDescent="0.25">
      <c r="A95" s="195">
        <f>'Therapy data entry'!A99</f>
        <v>0</v>
      </c>
      <c r="B95" s="196">
        <f>'Therapy data entry'!B100</f>
        <v>0</v>
      </c>
      <c r="C95" s="197">
        <f>'Therapy data entry'!B102</f>
        <v>0</v>
      </c>
      <c r="D95" s="198"/>
      <c r="E95" s="199"/>
      <c r="F95" s="199"/>
      <c r="G95" s="200"/>
      <c r="H95" s="199"/>
      <c r="I95" s="199"/>
      <c r="J95" s="199"/>
      <c r="K95" s="199"/>
      <c r="L95" s="199"/>
      <c r="M95" s="199"/>
      <c r="N95" s="199"/>
      <c r="O95" s="199"/>
      <c r="P95" s="200"/>
      <c r="Q95" s="199"/>
      <c r="R95" s="199"/>
      <c r="S95" s="199"/>
      <c r="T95" s="199"/>
      <c r="U95" s="199"/>
      <c r="V95" s="199"/>
      <c r="W95" s="199"/>
      <c r="X95" s="200"/>
      <c r="Y95" s="199"/>
      <c r="Z95" s="200"/>
      <c r="AA95" s="199"/>
      <c r="AB95" s="200"/>
      <c r="AC95" s="199"/>
      <c r="AD95" s="200"/>
      <c r="AE95" s="199"/>
      <c r="AF95" s="200"/>
      <c r="AG95" s="201">
        <f>'Therapy data entry'!E99</f>
        <v>0</v>
      </c>
    </row>
    <row r="96" spans="1:33" hidden="1" x14ac:dyDescent="0.25">
      <c r="A96" s="195">
        <f>'Therapy data entry'!A100</f>
        <v>0</v>
      </c>
      <c r="B96" s="196">
        <f>'Therapy data entry'!B101</f>
        <v>0</v>
      </c>
      <c r="C96" s="197" t="str">
        <f>'Therapy data entry'!B103</f>
        <v>Surname:</v>
      </c>
      <c r="D96" s="198"/>
      <c r="E96" s="199"/>
      <c r="F96" s="199"/>
      <c r="G96" s="200"/>
      <c r="H96" s="199"/>
      <c r="I96" s="199"/>
      <c r="J96" s="199"/>
      <c r="K96" s="199"/>
      <c r="L96" s="199"/>
      <c r="M96" s="199"/>
      <c r="N96" s="199"/>
      <c r="O96" s="199"/>
      <c r="P96" s="200"/>
      <c r="Q96" s="199"/>
      <c r="R96" s="199"/>
      <c r="S96" s="199"/>
      <c r="T96" s="199"/>
      <c r="U96" s="199"/>
      <c r="V96" s="199"/>
      <c r="W96" s="199"/>
      <c r="X96" s="200"/>
      <c r="Y96" s="199"/>
      <c r="Z96" s="200"/>
      <c r="AA96" s="199"/>
      <c r="AB96" s="200"/>
      <c r="AC96" s="199"/>
      <c r="AD96" s="200"/>
      <c r="AE96" s="199"/>
      <c r="AF96" s="200"/>
      <c r="AG96" s="201">
        <f>'Therapy data entry'!E100</f>
        <v>0</v>
      </c>
    </row>
    <row r="97" spans="1:33" hidden="1" x14ac:dyDescent="0.25">
      <c r="A97" s="195">
        <f>'Therapy data entry'!A101</f>
        <v>0</v>
      </c>
      <c r="B97" s="196">
        <f>'Therapy data entry'!B102</f>
        <v>0</v>
      </c>
      <c r="C97" s="197">
        <f>'Therapy data entry'!B104</f>
        <v>0</v>
      </c>
      <c r="D97" s="198"/>
      <c r="E97" s="199"/>
      <c r="F97" s="199"/>
      <c r="G97" s="200"/>
      <c r="H97" s="199"/>
      <c r="I97" s="199"/>
      <c r="J97" s="199"/>
      <c r="K97" s="199"/>
      <c r="L97" s="199"/>
      <c r="M97" s="199"/>
      <c r="N97" s="199"/>
      <c r="O97" s="199"/>
      <c r="P97" s="200"/>
      <c r="Q97" s="199"/>
      <c r="R97" s="199"/>
      <c r="S97" s="199"/>
      <c r="T97" s="199"/>
      <c r="U97" s="199"/>
      <c r="V97" s="199"/>
      <c r="W97" s="199"/>
      <c r="X97" s="200"/>
      <c r="Y97" s="199"/>
      <c r="Z97" s="200"/>
      <c r="AA97" s="199"/>
      <c r="AB97" s="200"/>
      <c r="AC97" s="199"/>
      <c r="AD97" s="200"/>
      <c r="AE97" s="199"/>
      <c r="AF97" s="200"/>
      <c r="AG97" s="201">
        <f>'Therapy data entry'!E101</f>
        <v>0</v>
      </c>
    </row>
    <row r="98" spans="1:33" hidden="1" x14ac:dyDescent="0.25">
      <c r="A98" s="195">
        <f>'Therapy data entry'!A102</f>
        <v>0</v>
      </c>
      <c r="B98" s="196" t="str">
        <f>'Therapy data entry'!B103</f>
        <v>Surname:</v>
      </c>
      <c r="C98" s="197" t="str">
        <f>'Therapy data entry'!B105</f>
        <v>DOB:</v>
      </c>
      <c r="D98" s="198"/>
      <c r="E98" s="199"/>
      <c r="F98" s="199"/>
      <c r="G98" s="200"/>
      <c r="H98" s="199"/>
      <c r="I98" s="199"/>
      <c r="J98" s="199"/>
      <c r="K98" s="199"/>
      <c r="L98" s="199"/>
      <c r="M98" s="199"/>
      <c r="N98" s="199"/>
      <c r="O98" s="199"/>
      <c r="P98" s="200"/>
      <c r="Q98" s="199"/>
      <c r="R98" s="199"/>
      <c r="S98" s="199"/>
      <c r="T98" s="199"/>
      <c r="U98" s="199"/>
      <c r="V98" s="199"/>
      <c r="W98" s="199"/>
      <c r="X98" s="200"/>
      <c r="Y98" s="199"/>
      <c r="Z98" s="200"/>
      <c r="AA98" s="199"/>
      <c r="AB98" s="200"/>
      <c r="AC98" s="199"/>
      <c r="AD98" s="200"/>
      <c r="AE98" s="199"/>
      <c r="AF98" s="200"/>
      <c r="AG98" s="201">
        <f>'Therapy data entry'!E102</f>
        <v>0</v>
      </c>
    </row>
    <row r="99" spans="1:33" x14ac:dyDescent="0.25">
      <c r="A99" s="195">
        <f>'Therapy data entry'!A103</f>
        <v>0</v>
      </c>
      <c r="B99" s="196">
        <f>'Therapy data entry'!B104</f>
        <v>0</v>
      </c>
      <c r="C99" s="197">
        <f>'Therapy data entry'!B106</f>
        <v>0</v>
      </c>
      <c r="D99" s="198"/>
      <c r="E99" s="199"/>
      <c r="F99" s="199"/>
      <c r="G99" s="200"/>
      <c r="H99" s="199"/>
      <c r="I99" s="199"/>
      <c r="J99" s="199"/>
      <c r="K99" s="199"/>
      <c r="L99" s="199"/>
      <c r="M99" s="199"/>
      <c r="N99" s="199"/>
      <c r="O99" s="199"/>
      <c r="P99" s="200"/>
      <c r="Q99" s="199"/>
      <c r="R99" s="199"/>
      <c r="S99" s="199"/>
      <c r="T99" s="199"/>
      <c r="U99" s="199"/>
      <c r="V99" s="199"/>
      <c r="W99" s="199"/>
      <c r="X99" s="200"/>
      <c r="Y99" s="199"/>
      <c r="Z99" s="200"/>
      <c r="AA99" s="199"/>
      <c r="AB99" s="200"/>
      <c r="AC99" s="199"/>
      <c r="AD99" s="200"/>
      <c r="AE99" s="199"/>
      <c r="AF99" s="200"/>
      <c r="AG99" s="201">
        <f>'Therapy data entry'!E103</f>
        <v>0</v>
      </c>
    </row>
    <row r="100" spans="1:33" hidden="1" x14ac:dyDescent="0.25">
      <c r="A100" s="195">
        <f>'Therapy data entry'!A104</f>
        <v>0</v>
      </c>
      <c r="B100" s="196" t="str">
        <f>'Therapy data entry'!B105</f>
        <v>DOB:</v>
      </c>
      <c r="C100" s="197">
        <f>'Therapy data entry'!B107</f>
        <v>0</v>
      </c>
      <c r="D100" s="198"/>
      <c r="E100" s="199"/>
      <c r="F100" s="199"/>
      <c r="G100" s="200"/>
      <c r="H100" s="199"/>
      <c r="I100" s="199"/>
      <c r="J100" s="199"/>
      <c r="K100" s="199"/>
      <c r="L100" s="199"/>
      <c r="M100" s="199"/>
      <c r="N100" s="199"/>
      <c r="O100" s="199"/>
      <c r="P100" s="200"/>
      <c r="Q100" s="199"/>
      <c r="R100" s="199"/>
      <c r="S100" s="199"/>
      <c r="T100" s="199"/>
      <c r="U100" s="199"/>
      <c r="V100" s="199"/>
      <c r="W100" s="199"/>
      <c r="X100" s="200"/>
      <c r="Y100" s="199"/>
      <c r="Z100" s="200"/>
      <c r="AA100" s="199"/>
      <c r="AB100" s="200"/>
      <c r="AC100" s="199"/>
      <c r="AD100" s="200"/>
      <c r="AE100" s="199"/>
      <c r="AF100" s="200"/>
      <c r="AG100" s="201">
        <f>'Therapy data entry'!E104</f>
        <v>0</v>
      </c>
    </row>
    <row r="101" spans="1:33" hidden="1" x14ac:dyDescent="0.25">
      <c r="A101" s="195">
        <f>'Therapy data entry'!A105</f>
        <v>0</v>
      </c>
      <c r="B101" s="196">
        <f>'Therapy data entry'!B106</f>
        <v>0</v>
      </c>
      <c r="C101" s="197">
        <f>'Therapy data entry'!B108</f>
        <v>0</v>
      </c>
      <c r="D101" s="198"/>
      <c r="E101" s="199"/>
      <c r="F101" s="199"/>
      <c r="G101" s="200"/>
      <c r="H101" s="199"/>
      <c r="I101" s="199"/>
      <c r="J101" s="199"/>
      <c r="K101" s="199"/>
      <c r="L101" s="199"/>
      <c r="M101" s="199"/>
      <c r="N101" s="199"/>
      <c r="O101" s="199"/>
      <c r="P101" s="200"/>
      <c r="Q101" s="199"/>
      <c r="R101" s="199"/>
      <c r="S101" s="199"/>
      <c r="T101" s="199"/>
      <c r="U101" s="199"/>
      <c r="V101" s="199"/>
      <c r="W101" s="199"/>
      <c r="X101" s="200"/>
      <c r="Y101" s="199"/>
      <c r="Z101" s="200"/>
      <c r="AA101" s="199"/>
      <c r="AB101" s="200"/>
      <c r="AC101" s="199"/>
      <c r="AD101" s="200"/>
      <c r="AE101" s="199"/>
      <c r="AF101" s="200"/>
      <c r="AG101" s="201">
        <f>'Therapy data entry'!E105</f>
        <v>0</v>
      </c>
    </row>
    <row r="102" spans="1:33" hidden="1" x14ac:dyDescent="0.25">
      <c r="A102" s="195">
        <f>'Therapy data entry'!A106</f>
        <v>0</v>
      </c>
      <c r="B102" s="196">
        <f>'Therapy data entry'!B107</f>
        <v>0</v>
      </c>
      <c r="C102" s="197">
        <f>'Therapy data entry'!B109</f>
        <v>0</v>
      </c>
      <c r="D102" s="198"/>
      <c r="E102" s="199"/>
      <c r="F102" s="199"/>
      <c r="G102" s="200"/>
      <c r="H102" s="199"/>
      <c r="I102" s="199"/>
      <c r="J102" s="199"/>
      <c r="K102" s="199"/>
      <c r="L102" s="199"/>
      <c r="M102" s="199"/>
      <c r="N102" s="199"/>
      <c r="O102" s="199"/>
      <c r="P102" s="200"/>
      <c r="Q102" s="199"/>
      <c r="R102" s="199"/>
      <c r="S102" s="199"/>
      <c r="T102" s="199"/>
      <c r="U102" s="199"/>
      <c r="V102" s="199"/>
      <c r="W102" s="199"/>
      <c r="X102" s="200"/>
      <c r="Y102" s="199"/>
      <c r="Z102" s="200"/>
      <c r="AA102" s="199"/>
      <c r="AB102" s="200"/>
      <c r="AC102" s="199"/>
      <c r="AD102" s="200"/>
      <c r="AE102" s="199"/>
      <c r="AF102" s="200"/>
      <c r="AG102" s="201">
        <f>'Therapy data entry'!E106</f>
        <v>0</v>
      </c>
    </row>
    <row r="103" spans="1:33" hidden="1" x14ac:dyDescent="0.25">
      <c r="A103" s="195">
        <f>'Therapy data entry'!A107</f>
        <v>0</v>
      </c>
      <c r="B103" s="196">
        <f>'Therapy data entry'!B108</f>
        <v>0</v>
      </c>
      <c r="C103" s="197">
        <f>'Therapy data entry'!B110</f>
        <v>0</v>
      </c>
      <c r="D103" s="198"/>
      <c r="E103" s="199"/>
      <c r="F103" s="199"/>
      <c r="G103" s="200"/>
      <c r="H103" s="199"/>
      <c r="I103" s="199"/>
      <c r="J103" s="199"/>
      <c r="K103" s="199"/>
      <c r="L103" s="199"/>
      <c r="M103" s="199"/>
      <c r="N103" s="199"/>
      <c r="O103" s="199"/>
      <c r="P103" s="200"/>
      <c r="Q103" s="199"/>
      <c r="R103" s="199"/>
      <c r="S103" s="199"/>
      <c r="T103" s="199"/>
      <c r="U103" s="199"/>
      <c r="V103" s="199"/>
      <c r="W103" s="199"/>
      <c r="X103" s="200"/>
      <c r="Y103" s="199"/>
      <c r="Z103" s="200"/>
      <c r="AA103" s="199"/>
      <c r="AB103" s="200"/>
      <c r="AC103" s="199"/>
      <c r="AD103" s="200"/>
      <c r="AE103" s="199"/>
      <c r="AF103" s="200"/>
      <c r="AG103" s="201">
        <f>'Therapy data entry'!E107</f>
        <v>0</v>
      </c>
    </row>
    <row r="104" spans="1:33" hidden="1" x14ac:dyDescent="0.25">
      <c r="A104" s="195">
        <f>'Therapy data entry'!A108</f>
        <v>0</v>
      </c>
      <c r="B104" s="196">
        <f>'Therapy data entry'!B109</f>
        <v>0</v>
      </c>
      <c r="C104" s="197">
        <f>'Therapy data entry'!B111</f>
        <v>0</v>
      </c>
      <c r="D104" s="198"/>
      <c r="E104" s="199"/>
      <c r="F104" s="199"/>
      <c r="G104" s="200"/>
      <c r="H104" s="199"/>
      <c r="I104" s="199"/>
      <c r="J104" s="199"/>
      <c r="K104" s="199"/>
      <c r="L104" s="199"/>
      <c r="M104" s="199"/>
      <c r="N104" s="199"/>
      <c r="O104" s="199"/>
      <c r="P104" s="200"/>
      <c r="Q104" s="199"/>
      <c r="R104" s="199"/>
      <c r="S104" s="199"/>
      <c r="T104" s="199"/>
      <c r="U104" s="199"/>
      <c r="V104" s="199"/>
      <c r="W104" s="199"/>
      <c r="X104" s="200"/>
      <c r="Y104" s="199"/>
      <c r="Z104" s="200"/>
      <c r="AA104" s="199"/>
      <c r="AB104" s="200"/>
      <c r="AC104" s="199"/>
      <c r="AD104" s="200"/>
      <c r="AE104" s="199"/>
      <c r="AF104" s="200"/>
      <c r="AG104" s="201">
        <f>'Therapy data entry'!E108</f>
        <v>0</v>
      </c>
    </row>
    <row r="105" spans="1:33" hidden="1" x14ac:dyDescent="0.25">
      <c r="A105" s="195">
        <f>'Therapy data entry'!A109</f>
        <v>0</v>
      </c>
      <c r="B105" s="196">
        <f>'Therapy data entry'!B110</f>
        <v>0</v>
      </c>
      <c r="C105" s="197">
        <f>'Therapy data entry'!B112</f>
        <v>0</v>
      </c>
      <c r="D105" s="198"/>
      <c r="E105" s="199"/>
      <c r="F105" s="199"/>
      <c r="G105" s="200"/>
      <c r="H105" s="199"/>
      <c r="I105" s="199"/>
      <c r="J105" s="199"/>
      <c r="K105" s="199"/>
      <c r="L105" s="199"/>
      <c r="M105" s="199"/>
      <c r="N105" s="199"/>
      <c r="O105" s="199"/>
      <c r="P105" s="200"/>
      <c r="Q105" s="199"/>
      <c r="R105" s="199"/>
      <c r="S105" s="199"/>
      <c r="T105" s="199"/>
      <c r="U105" s="199"/>
      <c r="V105" s="199"/>
      <c r="W105" s="199"/>
      <c r="X105" s="200"/>
      <c r="Y105" s="199"/>
      <c r="Z105" s="200"/>
      <c r="AA105" s="199"/>
      <c r="AB105" s="200"/>
      <c r="AC105" s="199"/>
      <c r="AD105" s="200"/>
      <c r="AE105" s="199"/>
      <c r="AF105" s="200"/>
      <c r="AG105" s="201">
        <f>'Therapy data entry'!E109</f>
        <v>0</v>
      </c>
    </row>
    <row r="106" spans="1:33" hidden="1" x14ac:dyDescent="0.25">
      <c r="A106" s="195">
        <f>'Therapy data entry'!A110</f>
        <v>0</v>
      </c>
      <c r="B106" s="196">
        <f>'Therapy data entry'!B111</f>
        <v>0</v>
      </c>
      <c r="C106" s="197">
        <f>'Therapy data entry'!B113</f>
        <v>0</v>
      </c>
      <c r="D106" s="198"/>
      <c r="E106" s="199"/>
      <c r="F106" s="199"/>
      <c r="G106" s="200"/>
      <c r="H106" s="199"/>
      <c r="I106" s="199"/>
      <c r="J106" s="199"/>
      <c r="K106" s="199"/>
      <c r="L106" s="199"/>
      <c r="M106" s="199"/>
      <c r="N106" s="199"/>
      <c r="O106" s="199"/>
      <c r="P106" s="200"/>
      <c r="Q106" s="199"/>
      <c r="R106" s="199"/>
      <c r="S106" s="199"/>
      <c r="T106" s="199"/>
      <c r="U106" s="199"/>
      <c r="V106" s="199"/>
      <c r="W106" s="199"/>
      <c r="X106" s="200"/>
      <c r="Y106" s="199"/>
      <c r="Z106" s="200"/>
      <c r="AA106" s="199"/>
      <c r="AB106" s="200"/>
      <c r="AC106" s="199"/>
      <c r="AD106" s="200"/>
      <c r="AE106" s="199"/>
      <c r="AF106" s="200"/>
      <c r="AG106" s="201">
        <f>'Therapy data entry'!E110</f>
        <v>0</v>
      </c>
    </row>
    <row r="107" spans="1:33" hidden="1" x14ac:dyDescent="0.25">
      <c r="A107" s="195">
        <f>'Therapy data entry'!A111</f>
        <v>0</v>
      </c>
      <c r="B107" s="196">
        <f>'Therapy data entry'!B112</f>
        <v>0</v>
      </c>
      <c r="C107" s="197">
        <f>'Therapy data entry'!B114</f>
        <v>0</v>
      </c>
      <c r="D107" s="198"/>
      <c r="E107" s="199"/>
      <c r="F107" s="199"/>
      <c r="G107" s="200"/>
      <c r="H107" s="199"/>
      <c r="I107" s="199"/>
      <c r="J107" s="199"/>
      <c r="K107" s="199"/>
      <c r="L107" s="199"/>
      <c r="M107" s="199"/>
      <c r="N107" s="199"/>
      <c r="O107" s="199"/>
      <c r="P107" s="200"/>
      <c r="Q107" s="199"/>
      <c r="R107" s="199"/>
      <c r="S107" s="199"/>
      <c r="T107" s="199"/>
      <c r="U107" s="199"/>
      <c r="V107" s="199"/>
      <c r="W107" s="199"/>
      <c r="X107" s="200"/>
      <c r="Y107" s="199"/>
      <c r="Z107" s="200"/>
      <c r="AA107" s="199"/>
      <c r="AB107" s="200"/>
      <c r="AC107" s="199"/>
      <c r="AD107" s="200"/>
      <c r="AE107" s="199"/>
      <c r="AF107" s="200"/>
      <c r="AG107" s="201">
        <f>'Therapy data entry'!E111</f>
        <v>0</v>
      </c>
    </row>
    <row r="108" spans="1:33" hidden="1" x14ac:dyDescent="0.25">
      <c r="A108" s="195">
        <f>'Therapy data entry'!A112</f>
        <v>0</v>
      </c>
      <c r="B108" s="196">
        <f>'Therapy data entry'!B113</f>
        <v>0</v>
      </c>
      <c r="C108" s="197" t="str">
        <f>'Therapy data entry'!B115</f>
        <v>Surname:</v>
      </c>
      <c r="D108" s="198"/>
      <c r="E108" s="199"/>
      <c r="F108" s="199"/>
      <c r="G108" s="200"/>
      <c r="H108" s="199"/>
      <c r="I108" s="199"/>
      <c r="J108" s="199"/>
      <c r="K108" s="199"/>
      <c r="L108" s="199"/>
      <c r="M108" s="199"/>
      <c r="N108" s="199"/>
      <c r="O108" s="199"/>
      <c r="P108" s="200"/>
      <c r="Q108" s="199"/>
      <c r="R108" s="199"/>
      <c r="S108" s="199"/>
      <c r="T108" s="199"/>
      <c r="U108" s="199"/>
      <c r="V108" s="199"/>
      <c r="W108" s="199"/>
      <c r="X108" s="200"/>
      <c r="Y108" s="199"/>
      <c r="Z108" s="200"/>
      <c r="AA108" s="199"/>
      <c r="AB108" s="200"/>
      <c r="AC108" s="199"/>
      <c r="AD108" s="200"/>
      <c r="AE108" s="199"/>
      <c r="AF108" s="200"/>
      <c r="AG108" s="201">
        <f>'Therapy data entry'!E112</f>
        <v>0</v>
      </c>
    </row>
    <row r="109" spans="1:33" hidden="1" x14ac:dyDescent="0.25">
      <c r="A109" s="195">
        <f>'Therapy data entry'!A113</f>
        <v>0</v>
      </c>
      <c r="B109" s="196">
        <f>'Therapy data entry'!B114</f>
        <v>0</v>
      </c>
      <c r="C109" s="197">
        <f>'Therapy data entry'!B116</f>
        <v>0</v>
      </c>
      <c r="D109" s="198"/>
      <c r="E109" s="199"/>
      <c r="F109" s="199"/>
      <c r="G109" s="200"/>
      <c r="H109" s="199"/>
      <c r="I109" s="199"/>
      <c r="J109" s="199"/>
      <c r="K109" s="199"/>
      <c r="L109" s="199"/>
      <c r="M109" s="199"/>
      <c r="N109" s="199"/>
      <c r="O109" s="199"/>
      <c r="P109" s="200"/>
      <c r="Q109" s="199"/>
      <c r="R109" s="199"/>
      <c r="S109" s="199"/>
      <c r="T109" s="199"/>
      <c r="U109" s="199"/>
      <c r="V109" s="199"/>
      <c r="W109" s="199"/>
      <c r="X109" s="200"/>
      <c r="Y109" s="199"/>
      <c r="Z109" s="200"/>
      <c r="AA109" s="199"/>
      <c r="AB109" s="200"/>
      <c r="AC109" s="199"/>
      <c r="AD109" s="200"/>
      <c r="AE109" s="199"/>
      <c r="AF109" s="200"/>
      <c r="AG109" s="201">
        <f>'Therapy data entry'!E113</f>
        <v>0</v>
      </c>
    </row>
    <row r="110" spans="1:33" hidden="1" x14ac:dyDescent="0.25">
      <c r="A110" s="195">
        <f>'Therapy data entry'!A114</f>
        <v>0</v>
      </c>
      <c r="B110" s="196" t="str">
        <f>'Therapy data entry'!B115</f>
        <v>Surname:</v>
      </c>
      <c r="C110" s="197" t="str">
        <f>'Therapy data entry'!B117</f>
        <v>DOB:</v>
      </c>
      <c r="D110" s="198"/>
      <c r="E110" s="199"/>
      <c r="F110" s="199"/>
      <c r="G110" s="200"/>
      <c r="H110" s="199"/>
      <c r="I110" s="199"/>
      <c r="J110" s="199"/>
      <c r="K110" s="199"/>
      <c r="L110" s="199"/>
      <c r="M110" s="199"/>
      <c r="N110" s="199"/>
      <c r="O110" s="199"/>
      <c r="P110" s="200"/>
      <c r="Q110" s="199"/>
      <c r="R110" s="199"/>
      <c r="S110" s="199"/>
      <c r="T110" s="199"/>
      <c r="U110" s="199"/>
      <c r="V110" s="199"/>
      <c r="W110" s="199"/>
      <c r="X110" s="200"/>
      <c r="Y110" s="199"/>
      <c r="Z110" s="200"/>
      <c r="AA110" s="199"/>
      <c r="AB110" s="200"/>
      <c r="AC110" s="199"/>
      <c r="AD110" s="200"/>
      <c r="AE110" s="199"/>
      <c r="AF110" s="200"/>
      <c r="AG110" s="201">
        <f>'Therapy data entry'!E114</f>
        <v>0</v>
      </c>
    </row>
    <row r="111" spans="1:33" x14ac:dyDescent="0.25">
      <c r="A111" s="195">
        <f>'Therapy data entry'!A115</f>
        <v>0</v>
      </c>
      <c r="B111" s="196">
        <f>'Therapy data entry'!B116</f>
        <v>0</v>
      </c>
      <c r="C111" s="197">
        <f>'Therapy data entry'!B118</f>
        <v>0</v>
      </c>
      <c r="D111" s="198"/>
      <c r="E111" s="199"/>
      <c r="F111" s="199"/>
      <c r="G111" s="200"/>
      <c r="H111" s="199"/>
      <c r="I111" s="199"/>
      <c r="J111" s="199"/>
      <c r="K111" s="199"/>
      <c r="L111" s="199"/>
      <c r="M111" s="199"/>
      <c r="N111" s="199"/>
      <c r="O111" s="199"/>
      <c r="P111" s="200"/>
      <c r="Q111" s="199"/>
      <c r="R111" s="199"/>
      <c r="S111" s="199"/>
      <c r="T111" s="199"/>
      <c r="U111" s="199"/>
      <c r="V111" s="199"/>
      <c r="W111" s="199"/>
      <c r="X111" s="200"/>
      <c r="Y111" s="199"/>
      <c r="Z111" s="200"/>
      <c r="AA111" s="199"/>
      <c r="AB111" s="200"/>
      <c r="AC111" s="199"/>
      <c r="AD111" s="200"/>
      <c r="AE111" s="199"/>
      <c r="AF111" s="200"/>
      <c r="AG111" s="201">
        <f>'Therapy data entry'!E115</f>
        <v>0</v>
      </c>
    </row>
    <row r="112" spans="1:33" hidden="1" x14ac:dyDescent="0.25">
      <c r="A112" s="195">
        <f>'Therapy data entry'!A116</f>
        <v>0</v>
      </c>
      <c r="B112" s="196" t="str">
        <f>'Therapy data entry'!B117</f>
        <v>DOB:</v>
      </c>
      <c r="C112" s="197">
        <f>'Therapy data entry'!B119</f>
        <v>0</v>
      </c>
      <c r="D112" s="198"/>
      <c r="E112" s="199"/>
      <c r="F112" s="199"/>
      <c r="G112" s="200"/>
      <c r="H112" s="199"/>
      <c r="I112" s="199"/>
      <c r="J112" s="199"/>
      <c r="K112" s="199"/>
      <c r="L112" s="199"/>
      <c r="M112" s="199"/>
      <c r="N112" s="199"/>
      <c r="O112" s="199"/>
      <c r="P112" s="200"/>
      <c r="Q112" s="199"/>
      <c r="R112" s="199"/>
      <c r="S112" s="199"/>
      <c r="T112" s="199"/>
      <c r="U112" s="199"/>
      <c r="V112" s="199"/>
      <c r="W112" s="199"/>
      <c r="X112" s="200"/>
      <c r="Y112" s="199"/>
      <c r="Z112" s="200"/>
      <c r="AA112" s="199"/>
      <c r="AB112" s="200"/>
      <c r="AC112" s="199"/>
      <c r="AD112" s="200"/>
      <c r="AE112" s="199"/>
      <c r="AF112" s="200"/>
      <c r="AG112" s="201">
        <f>'Therapy data entry'!E116</f>
        <v>0</v>
      </c>
    </row>
    <row r="113" spans="1:33" hidden="1" x14ac:dyDescent="0.25">
      <c r="A113" s="195">
        <f>'Therapy data entry'!A117</f>
        <v>0</v>
      </c>
      <c r="B113" s="196">
        <f>'Therapy data entry'!B118</f>
        <v>0</v>
      </c>
      <c r="C113" s="197">
        <f>'Therapy data entry'!B120</f>
        <v>0</v>
      </c>
      <c r="D113" s="198"/>
      <c r="E113" s="199"/>
      <c r="F113" s="199"/>
      <c r="G113" s="200"/>
      <c r="H113" s="199"/>
      <c r="I113" s="199"/>
      <c r="J113" s="199"/>
      <c r="K113" s="199"/>
      <c r="L113" s="199"/>
      <c r="M113" s="199"/>
      <c r="N113" s="199"/>
      <c r="O113" s="199"/>
      <c r="P113" s="200"/>
      <c r="Q113" s="199"/>
      <c r="R113" s="199"/>
      <c r="S113" s="199"/>
      <c r="T113" s="199"/>
      <c r="U113" s="199"/>
      <c r="V113" s="199"/>
      <c r="W113" s="199"/>
      <c r="X113" s="200"/>
      <c r="Y113" s="199"/>
      <c r="Z113" s="200"/>
      <c r="AA113" s="199"/>
      <c r="AB113" s="200"/>
      <c r="AC113" s="199"/>
      <c r="AD113" s="200"/>
      <c r="AE113" s="199"/>
      <c r="AF113" s="200"/>
      <c r="AG113" s="201">
        <f>'Therapy data entry'!E117</f>
        <v>0</v>
      </c>
    </row>
    <row r="114" spans="1:33" hidden="1" x14ac:dyDescent="0.25">
      <c r="A114" s="195">
        <f>'Therapy data entry'!A118</f>
        <v>0</v>
      </c>
      <c r="B114" s="196">
        <f>'Therapy data entry'!B119</f>
        <v>0</v>
      </c>
      <c r="C114" s="197">
        <f>'Therapy data entry'!B121</f>
        <v>0</v>
      </c>
      <c r="D114" s="198"/>
      <c r="E114" s="199"/>
      <c r="F114" s="199"/>
      <c r="G114" s="200"/>
      <c r="H114" s="199"/>
      <c r="I114" s="199"/>
      <c r="J114" s="199"/>
      <c r="K114" s="199"/>
      <c r="L114" s="199"/>
      <c r="M114" s="199"/>
      <c r="N114" s="199"/>
      <c r="O114" s="199"/>
      <c r="P114" s="200"/>
      <c r="Q114" s="199"/>
      <c r="R114" s="199"/>
      <c r="S114" s="199"/>
      <c r="T114" s="199"/>
      <c r="U114" s="199"/>
      <c r="V114" s="199"/>
      <c r="W114" s="199"/>
      <c r="X114" s="200"/>
      <c r="Y114" s="199"/>
      <c r="Z114" s="200"/>
      <c r="AA114" s="199"/>
      <c r="AB114" s="200"/>
      <c r="AC114" s="199"/>
      <c r="AD114" s="200"/>
      <c r="AE114" s="199"/>
      <c r="AF114" s="200"/>
      <c r="AG114" s="201">
        <f>'Therapy data entry'!E118</f>
        <v>0</v>
      </c>
    </row>
    <row r="115" spans="1:33" hidden="1" x14ac:dyDescent="0.25">
      <c r="A115" s="195">
        <f>'Therapy data entry'!A119</f>
        <v>0</v>
      </c>
      <c r="B115" s="196">
        <f>'Therapy data entry'!B120</f>
        <v>0</v>
      </c>
      <c r="C115" s="197">
        <f>'Therapy data entry'!B122</f>
        <v>0</v>
      </c>
      <c r="D115" s="198"/>
      <c r="E115" s="199"/>
      <c r="F115" s="199"/>
      <c r="G115" s="200"/>
      <c r="H115" s="199"/>
      <c r="I115" s="199"/>
      <c r="J115" s="199"/>
      <c r="K115" s="199"/>
      <c r="L115" s="199"/>
      <c r="M115" s="199"/>
      <c r="N115" s="199"/>
      <c r="O115" s="199"/>
      <c r="P115" s="200"/>
      <c r="Q115" s="199"/>
      <c r="R115" s="199"/>
      <c r="S115" s="199"/>
      <c r="T115" s="199"/>
      <c r="U115" s="199"/>
      <c r="V115" s="199"/>
      <c r="W115" s="198"/>
      <c r="X115" s="200"/>
      <c r="Y115" s="198"/>
      <c r="Z115" s="200"/>
      <c r="AA115" s="198"/>
      <c r="AB115" s="200"/>
      <c r="AC115" s="198"/>
      <c r="AD115" s="200"/>
      <c r="AE115" s="199"/>
      <c r="AF115" s="200"/>
      <c r="AG115" s="201">
        <f>'Therapy data entry'!E119</f>
        <v>0</v>
      </c>
    </row>
    <row r="116" spans="1:33" hidden="1" x14ac:dyDescent="0.25">
      <c r="A116" s="195">
        <f>'Therapy data entry'!A120</f>
        <v>0</v>
      </c>
      <c r="B116" s="196">
        <f>'Therapy data entry'!B121</f>
        <v>0</v>
      </c>
      <c r="C116" s="197">
        <f>'Therapy data entry'!B123</f>
        <v>0</v>
      </c>
      <c r="D116" s="198"/>
      <c r="E116" s="199"/>
      <c r="F116" s="199"/>
      <c r="G116" s="200"/>
      <c r="H116" s="199"/>
      <c r="I116" s="199"/>
      <c r="J116" s="199"/>
      <c r="K116" s="199"/>
      <c r="L116" s="199"/>
      <c r="M116" s="199"/>
      <c r="N116" s="199"/>
      <c r="O116" s="199"/>
      <c r="P116" s="200"/>
      <c r="Q116" s="199"/>
      <c r="R116" s="199"/>
      <c r="S116" s="199"/>
      <c r="T116" s="199"/>
      <c r="U116" s="199"/>
      <c r="V116" s="199"/>
      <c r="W116" s="199"/>
      <c r="X116" s="200"/>
      <c r="Y116" s="199"/>
      <c r="Z116" s="200"/>
      <c r="AA116" s="199"/>
      <c r="AB116" s="200"/>
      <c r="AC116" s="199"/>
      <c r="AD116" s="200"/>
      <c r="AE116" s="199"/>
      <c r="AF116" s="200"/>
      <c r="AG116" s="201">
        <f>'Therapy data entry'!E120</f>
        <v>0</v>
      </c>
    </row>
    <row r="117" spans="1:33" hidden="1" x14ac:dyDescent="0.25">
      <c r="A117" s="195">
        <f>'Therapy data entry'!A121</f>
        <v>0</v>
      </c>
      <c r="B117" s="196">
        <f>'Therapy data entry'!B122</f>
        <v>0</v>
      </c>
      <c r="C117" s="197">
        <f>'Therapy data entry'!B124</f>
        <v>0</v>
      </c>
      <c r="D117" s="198"/>
      <c r="E117" s="199"/>
      <c r="F117" s="199"/>
      <c r="G117" s="200"/>
      <c r="H117" s="199"/>
      <c r="I117" s="199"/>
      <c r="J117" s="199"/>
      <c r="K117" s="199"/>
      <c r="L117" s="199"/>
      <c r="M117" s="199"/>
      <c r="N117" s="199"/>
      <c r="O117" s="199"/>
      <c r="P117" s="200"/>
      <c r="Q117" s="199"/>
      <c r="R117" s="199"/>
      <c r="S117" s="199"/>
      <c r="T117" s="199"/>
      <c r="U117" s="199"/>
      <c r="V117" s="199"/>
      <c r="W117" s="199"/>
      <c r="X117" s="200"/>
      <c r="Y117" s="199"/>
      <c r="Z117" s="200"/>
      <c r="AA117" s="199"/>
      <c r="AB117" s="200"/>
      <c r="AC117" s="199"/>
      <c r="AD117" s="200"/>
      <c r="AE117" s="199"/>
      <c r="AF117" s="200"/>
      <c r="AG117" s="201">
        <f>'Therapy data entry'!E121</f>
        <v>0</v>
      </c>
    </row>
    <row r="118" spans="1:33" hidden="1" x14ac:dyDescent="0.25">
      <c r="A118" s="195">
        <f>'Therapy data entry'!A122</f>
        <v>0</v>
      </c>
      <c r="B118" s="196">
        <f>'Therapy data entry'!B123</f>
        <v>0</v>
      </c>
      <c r="C118" s="197">
        <f>'Therapy data entry'!B125</f>
        <v>0</v>
      </c>
      <c r="D118" s="198"/>
      <c r="E118" s="199"/>
      <c r="F118" s="199"/>
      <c r="G118" s="200"/>
      <c r="H118" s="199"/>
      <c r="I118" s="199"/>
      <c r="J118" s="199"/>
      <c r="K118" s="199"/>
      <c r="L118" s="199"/>
      <c r="M118" s="199"/>
      <c r="N118" s="199"/>
      <c r="O118" s="199"/>
      <c r="P118" s="200"/>
      <c r="Q118" s="199"/>
      <c r="R118" s="199"/>
      <c r="S118" s="199"/>
      <c r="T118" s="199"/>
      <c r="U118" s="199"/>
      <c r="V118" s="199"/>
      <c r="W118" s="199"/>
      <c r="X118" s="200"/>
      <c r="Y118" s="199"/>
      <c r="Z118" s="200"/>
      <c r="AA118" s="199"/>
      <c r="AB118" s="200"/>
      <c r="AC118" s="199"/>
      <c r="AD118" s="200"/>
      <c r="AE118" s="199"/>
      <c r="AF118" s="200"/>
      <c r="AG118" s="201">
        <f>'Therapy data entry'!E122</f>
        <v>0</v>
      </c>
    </row>
    <row r="119" spans="1:33" hidden="1" x14ac:dyDescent="0.25">
      <c r="A119" s="195">
        <f>'Therapy data entry'!A123</f>
        <v>0</v>
      </c>
      <c r="B119" s="196">
        <f>'Therapy data entry'!B124</f>
        <v>0</v>
      </c>
      <c r="C119" s="197">
        <f>'Therapy data entry'!B126</f>
        <v>0</v>
      </c>
      <c r="D119" s="198"/>
      <c r="E119" s="199"/>
      <c r="F119" s="199"/>
      <c r="G119" s="200"/>
      <c r="H119" s="199"/>
      <c r="I119" s="199"/>
      <c r="J119" s="199"/>
      <c r="K119" s="199"/>
      <c r="L119" s="199"/>
      <c r="M119" s="199"/>
      <c r="N119" s="199"/>
      <c r="O119" s="199"/>
      <c r="P119" s="200"/>
      <c r="Q119" s="199"/>
      <c r="R119" s="199"/>
      <c r="S119" s="199"/>
      <c r="T119" s="199"/>
      <c r="U119" s="199"/>
      <c r="V119" s="199"/>
      <c r="W119" s="199"/>
      <c r="X119" s="200"/>
      <c r="Y119" s="199"/>
      <c r="Z119" s="200"/>
      <c r="AA119" s="199"/>
      <c r="AB119" s="200"/>
      <c r="AC119" s="199"/>
      <c r="AD119" s="200"/>
      <c r="AE119" s="199"/>
      <c r="AF119" s="200"/>
      <c r="AG119" s="201">
        <f>'Therapy data entry'!E123</f>
        <v>0</v>
      </c>
    </row>
    <row r="120" spans="1:33" hidden="1" x14ac:dyDescent="0.25">
      <c r="A120" s="195">
        <f>'Therapy data entry'!A124</f>
        <v>0</v>
      </c>
      <c r="B120" s="196">
        <f>'Therapy data entry'!B125</f>
        <v>0</v>
      </c>
      <c r="C120" s="197" t="str">
        <f>'Therapy data entry'!B127</f>
        <v>Surname:</v>
      </c>
      <c r="D120" s="198"/>
      <c r="E120" s="199"/>
      <c r="F120" s="199"/>
      <c r="G120" s="200"/>
      <c r="H120" s="199"/>
      <c r="I120" s="199"/>
      <c r="J120" s="199"/>
      <c r="K120" s="199"/>
      <c r="L120" s="199"/>
      <c r="M120" s="199"/>
      <c r="N120" s="199"/>
      <c r="O120" s="199"/>
      <c r="P120" s="200"/>
      <c r="Q120" s="199"/>
      <c r="R120" s="199"/>
      <c r="S120" s="199"/>
      <c r="T120" s="199"/>
      <c r="U120" s="199"/>
      <c r="V120" s="199"/>
      <c r="W120" s="199"/>
      <c r="X120" s="200"/>
      <c r="Y120" s="199"/>
      <c r="Z120" s="200"/>
      <c r="AA120" s="199"/>
      <c r="AB120" s="200"/>
      <c r="AC120" s="199"/>
      <c r="AD120" s="200"/>
      <c r="AE120" s="199"/>
      <c r="AF120" s="200"/>
      <c r="AG120" s="201">
        <f>'Therapy data entry'!E124</f>
        <v>0</v>
      </c>
    </row>
    <row r="121" spans="1:33" hidden="1" x14ac:dyDescent="0.25">
      <c r="A121" s="195">
        <f>'Therapy data entry'!A125</f>
        <v>0</v>
      </c>
      <c r="B121" s="196">
        <f>'Therapy data entry'!B126</f>
        <v>0</v>
      </c>
      <c r="C121" s="197">
        <f>'Therapy data entry'!B128</f>
        <v>0</v>
      </c>
      <c r="D121" s="198"/>
      <c r="E121" s="199"/>
      <c r="F121" s="199"/>
      <c r="G121" s="200"/>
      <c r="H121" s="199"/>
      <c r="I121" s="199"/>
      <c r="J121" s="199"/>
      <c r="K121" s="199"/>
      <c r="L121" s="199"/>
      <c r="M121" s="199"/>
      <c r="N121" s="199"/>
      <c r="O121" s="199"/>
      <c r="P121" s="200"/>
      <c r="Q121" s="199"/>
      <c r="R121" s="199"/>
      <c r="S121" s="199"/>
      <c r="T121" s="199"/>
      <c r="U121" s="199"/>
      <c r="V121" s="199"/>
      <c r="W121" s="199"/>
      <c r="X121" s="200"/>
      <c r="Y121" s="199"/>
      <c r="Z121" s="200"/>
      <c r="AA121" s="199"/>
      <c r="AB121" s="200"/>
      <c r="AC121" s="199"/>
      <c r="AD121" s="200"/>
      <c r="AE121" s="199"/>
      <c r="AF121" s="200"/>
      <c r="AG121" s="201">
        <f>'Therapy data entry'!E125</f>
        <v>0</v>
      </c>
    </row>
    <row r="122" spans="1:33" hidden="1" x14ac:dyDescent="0.25">
      <c r="A122" s="195">
        <f>'Therapy data entry'!A126</f>
        <v>0</v>
      </c>
      <c r="B122" s="196" t="str">
        <f>'Therapy data entry'!B127</f>
        <v>Surname:</v>
      </c>
      <c r="C122" s="197" t="str">
        <f>'Therapy data entry'!B129</f>
        <v>DOB:</v>
      </c>
      <c r="D122" s="198"/>
      <c r="E122" s="199"/>
      <c r="F122" s="199"/>
      <c r="G122" s="200"/>
      <c r="H122" s="199"/>
      <c r="I122" s="199"/>
      <c r="J122" s="199"/>
      <c r="K122" s="199"/>
      <c r="L122" s="199"/>
      <c r="M122" s="199"/>
      <c r="N122" s="199"/>
      <c r="O122" s="199"/>
      <c r="P122" s="200"/>
      <c r="Q122" s="199"/>
      <c r="R122" s="199"/>
      <c r="S122" s="199"/>
      <c r="T122" s="199"/>
      <c r="U122" s="199"/>
      <c r="V122" s="199"/>
      <c r="W122" s="199"/>
      <c r="X122" s="200"/>
      <c r="Y122" s="199"/>
      <c r="Z122" s="200"/>
      <c r="AA122" s="199"/>
      <c r="AB122" s="200"/>
      <c r="AC122" s="199"/>
      <c r="AD122" s="200"/>
      <c r="AE122" s="199"/>
      <c r="AF122" s="200"/>
      <c r="AG122" s="201">
        <f>'Therapy data entry'!E126</f>
        <v>0</v>
      </c>
    </row>
    <row r="123" spans="1:33" x14ac:dyDescent="0.25">
      <c r="A123" s="195">
        <f>'Therapy data entry'!A127</f>
        <v>0</v>
      </c>
      <c r="B123" s="196">
        <f>'Therapy data entry'!B128</f>
        <v>0</v>
      </c>
      <c r="C123" s="197">
        <f>'Therapy data entry'!B130</f>
        <v>0</v>
      </c>
      <c r="D123" s="198"/>
      <c r="E123" s="199"/>
      <c r="F123" s="199"/>
      <c r="G123" s="200"/>
      <c r="H123" s="199"/>
      <c r="I123" s="199"/>
      <c r="J123" s="199"/>
      <c r="K123" s="199"/>
      <c r="L123" s="199"/>
      <c r="M123" s="199"/>
      <c r="N123" s="199"/>
      <c r="O123" s="199"/>
      <c r="P123" s="200"/>
      <c r="Q123" s="199"/>
      <c r="R123" s="199"/>
      <c r="S123" s="199"/>
      <c r="T123" s="199"/>
      <c r="U123" s="199"/>
      <c r="V123" s="199"/>
      <c r="W123" s="199"/>
      <c r="X123" s="200"/>
      <c r="Y123" s="199"/>
      <c r="Z123" s="200"/>
      <c r="AA123" s="199"/>
      <c r="AB123" s="200"/>
      <c r="AC123" s="199"/>
      <c r="AD123" s="200"/>
      <c r="AE123" s="199"/>
      <c r="AF123" s="200"/>
      <c r="AG123" s="201">
        <f>'Therapy data entry'!E127</f>
        <v>0</v>
      </c>
    </row>
    <row r="124" spans="1:33" hidden="1" x14ac:dyDescent="0.25">
      <c r="A124" s="195">
        <f>'Therapy data entry'!A128</f>
        <v>0</v>
      </c>
      <c r="B124" s="196" t="str">
        <f>'Therapy data entry'!B129</f>
        <v>DOB:</v>
      </c>
      <c r="C124" s="197">
        <f>'Therapy data entry'!B131</f>
        <v>0</v>
      </c>
      <c r="D124" s="198"/>
      <c r="E124" s="199"/>
      <c r="F124" s="199"/>
      <c r="G124" s="200"/>
      <c r="H124" s="199"/>
      <c r="I124" s="199"/>
      <c r="J124" s="199"/>
      <c r="K124" s="199"/>
      <c r="L124" s="199"/>
      <c r="M124" s="199"/>
      <c r="N124" s="199"/>
      <c r="O124" s="199"/>
      <c r="P124" s="200"/>
      <c r="Q124" s="199"/>
      <c r="R124" s="199"/>
      <c r="S124" s="199"/>
      <c r="T124" s="199"/>
      <c r="U124" s="199"/>
      <c r="V124" s="199"/>
      <c r="W124" s="199"/>
      <c r="X124" s="200"/>
      <c r="Y124" s="199"/>
      <c r="Z124" s="200"/>
      <c r="AA124" s="199"/>
      <c r="AB124" s="200"/>
      <c r="AC124" s="199"/>
      <c r="AD124" s="200"/>
      <c r="AE124" s="199"/>
      <c r="AF124" s="200"/>
      <c r="AG124" s="201">
        <f>'Therapy data entry'!E128</f>
        <v>0</v>
      </c>
    </row>
    <row r="125" spans="1:33" hidden="1" x14ac:dyDescent="0.25">
      <c r="A125" s="195">
        <f>'Therapy data entry'!A129</f>
        <v>0</v>
      </c>
      <c r="B125" s="196">
        <f>'Therapy data entry'!B130</f>
        <v>0</v>
      </c>
      <c r="C125" s="197">
        <f>'Therapy data entry'!B132</f>
        <v>0</v>
      </c>
      <c r="D125" s="198"/>
      <c r="E125" s="199"/>
      <c r="F125" s="199"/>
      <c r="G125" s="200"/>
      <c r="H125" s="199"/>
      <c r="I125" s="199"/>
      <c r="J125" s="199"/>
      <c r="K125" s="199"/>
      <c r="L125" s="199"/>
      <c r="M125" s="199"/>
      <c r="N125" s="199"/>
      <c r="O125" s="199"/>
      <c r="P125" s="200"/>
      <c r="Q125" s="199"/>
      <c r="R125" s="199"/>
      <c r="S125" s="199"/>
      <c r="T125" s="199"/>
      <c r="U125" s="199"/>
      <c r="V125" s="199"/>
      <c r="W125" s="199"/>
      <c r="X125" s="200"/>
      <c r="Y125" s="199"/>
      <c r="Z125" s="200"/>
      <c r="AA125" s="199"/>
      <c r="AB125" s="200"/>
      <c r="AC125" s="199"/>
      <c r="AD125" s="200"/>
      <c r="AE125" s="199"/>
      <c r="AF125" s="200"/>
      <c r="AG125" s="201">
        <f>'Therapy data entry'!E129</f>
        <v>0</v>
      </c>
    </row>
    <row r="126" spans="1:33" hidden="1" x14ac:dyDescent="0.25">
      <c r="A126" s="195">
        <f>'Therapy data entry'!A130</f>
        <v>0</v>
      </c>
      <c r="B126" s="196">
        <f>'Therapy data entry'!B131</f>
        <v>0</v>
      </c>
      <c r="C126" s="197">
        <f>'Therapy data entry'!B133</f>
        <v>0</v>
      </c>
      <c r="D126" s="198"/>
      <c r="E126" s="199"/>
      <c r="F126" s="199"/>
      <c r="G126" s="200"/>
      <c r="H126" s="199"/>
      <c r="I126" s="199"/>
      <c r="J126" s="199"/>
      <c r="K126" s="199"/>
      <c r="L126" s="199"/>
      <c r="M126" s="199"/>
      <c r="N126" s="199"/>
      <c r="O126" s="199"/>
      <c r="P126" s="200"/>
      <c r="Q126" s="199"/>
      <c r="R126" s="199"/>
      <c r="S126" s="199"/>
      <c r="T126" s="199"/>
      <c r="U126" s="199"/>
      <c r="V126" s="199"/>
      <c r="W126" s="199"/>
      <c r="X126" s="200"/>
      <c r="Y126" s="199"/>
      <c r="Z126" s="200"/>
      <c r="AA126" s="199"/>
      <c r="AB126" s="200"/>
      <c r="AC126" s="199"/>
      <c r="AD126" s="200"/>
      <c r="AE126" s="199"/>
      <c r="AF126" s="200"/>
      <c r="AG126" s="201">
        <f>'Therapy data entry'!E130</f>
        <v>0</v>
      </c>
    </row>
    <row r="127" spans="1:33" hidden="1" x14ac:dyDescent="0.25">
      <c r="A127" s="195">
        <f>'Therapy data entry'!A131</f>
        <v>0</v>
      </c>
      <c r="B127" s="196">
        <f>'Therapy data entry'!B132</f>
        <v>0</v>
      </c>
      <c r="C127" s="197">
        <f>'Therapy data entry'!B134</f>
        <v>0</v>
      </c>
      <c r="D127" s="198"/>
      <c r="E127" s="199"/>
      <c r="F127" s="199"/>
      <c r="G127" s="200"/>
      <c r="H127" s="199"/>
      <c r="I127" s="199"/>
      <c r="J127" s="199"/>
      <c r="K127" s="199"/>
      <c r="L127" s="199"/>
      <c r="M127" s="199"/>
      <c r="N127" s="199"/>
      <c r="O127" s="199"/>
      <c r="P127" s="200"/>
      <c r="Q127" s="199"/>
      <c r="R127" s="199"/>
      <c r="S127" s="199"/>
      <c r="T127" s="199"/>
      <c r="U127" s="199"/>
      <c r="V127" s="199"/>
      <c r="W127" s="199"/>
      <c r="X127" s="200"/>
      <c r="Y127" s="199"/>
      <c r="Z127" s="200"/>
      <c r="AA127" s="199"/>
      <c r="AB127" s="200"/>
      <c r="AC127" s="199"/>
      <c r="AD127" s="200"/>
      <c r="AE127" s="199"/>
      <c r="AF127" s="200"/>
      <c r="AG127" s="201">
        <f>'Therapy data entry'!E131</f>
        <v>0</v>
      </c>
    </row>
    <row r="128" spans="1:33" hidden="1" x14ac:dyDescent="0.25">
      <c r="A128" s="195">
        <f>'Therapy data entry'!A132</f>
        <v>0</v>
      </c>
      <c r="B128" s="196">
        <f>'Therapy data entry'!B133</f>
        <v>0</v>
      </c>
      <c r="C128" s="197">
        <f>'Therapy data entry'!B135</f>
        <v>0</v>
      </c>
      <c r="D128" s="198"/>
      <c r="E128" s="199"/>
      <c r="F128" s="199"/>
      <c r="G128" s="200"/>
      <c r="H128" s="199"/>
      <c r="I128" s="199"/>
      <c r="J128" s="199"/>
      <c r="K128" s="199"/>
      <c r="L128" s="199"/>
      <c r="M128" s="199"/>
      <c r="N128" s="199"/>
      <c r="O128" s="199"/>
      <c r="P128" s="200"/>
      <c r="Q128" s="199"/>
      <c r="R128" s="199"/>
      <c r="S128" s="199"/>
      <c r="T128" s="199"/>
      <c r="U128" s="199"/>
      <c r="V128" s="199"/>
      <c r="W128" s="199"/>
      <c r="X128" s="200"/>
      <c r="Y128" s="199"/>
      <c r="Z128" s="200"/>
      <c r="AA128" s="199"/>
      <c r="AB128" s="200"/>
      <c r="AC128" s="199"/>
      <c r="AD128" s="200"/>
      <c r="AE128" s="199"/>
      <c r="AF128" s="200"/>
      <c r="AG128" s="201">
        <f>'Therapy data entry'!E132</f>
        <v>0</v>
      </c>
    </row>
    <row r="129" spans="1:33" hidden="1" x14ac:dyDescent="0.25">
      <c r="A129" s="195">
        <f>'Therapy data entry'!A133</f>
        <v>0</v>
      </c>
      <c r="B129" s="196">
        <f>'Therapy data entry'!B134</f>
        <v>0</v>
      </c>
      <c r="C129" s="197">
        <f>'Therapy data entry'!B136</f>
        <v>0</v>
      </c>
      <c r="D129" s="198"/>
      <c r="E129" s="199"/>
      <c r="F129" s="199"/>
      <c r="G129" s="200"/>
      <c r="H129" s="199"/>
      <c r="I129" s="199"/>
      <c r="J129" s="199"/>
      <c r="K129" s="199"/>
      <c r="L129" s="199"/>
      <c r="M129" s="199"/>
      <c r="N129" s="199"/>
      <c r="O129" s="199"/>
      <c r="P129" s="200"/>
      <c r="Q129" s="199"/>
      <c r="R129" s="199"/>
      <c r="S129" s="199"/>
      <c r="T129" s="199"/>
      <c r="U129" s="199"/>
      <c r="V129" s="199"/>
      <c r="W129" s="199"/>
      <c r="X129" s="200"/>
      <c r="Y129" s="199"/>
      <c r="Z129" s="200"/>
      <c r="AA129" s="199"/>
      <c r="AB129" s="200"/>
      <c r="AC129" s="199"/>
      <c r="AD129" s="200"/>
      <c r="AE129" s="199"/>
      <c r="AF129" s="200"/>
      <c r="AG129" s="201">
        <f>'Therapy data entry'!E133</f>
        <v>0</v>
      </c>
    </row>
    <row r="130" spans="1:33" hidden="1" x14ac:dyDescent="0.25">
      <c r="A130" s="195">
        <f>'Therapy data entry'!A134</f>
        <v>0</v>
      </c>
      <c r="B130" s="196">
        <f>'Therapy data entry'!B135</f>
        <v>0</v>
      </c>
      <c r="C130" s="197">
        <f>'Therapy data entry'!B137</f>
        <v>0</v>
      </c>
      <c r="D130" s="198"/>
      <c r="E130" s="199"/>
      <c r="F130" s="199"/>
      <c r="G130" s="200"/>
      <c r="H130" s="199"/>
      <c r="I130" s="199"/>
      <c r="J130" s="199"/>
      <c r="K130" s="199"/>
      <c r="L130" s="199"/>
      <c r="M130" s="199"/>
      <c r="N130" s="199"/>
      <c r="O130" s="199"/>
      <c r="P130" s="200"/>
      <c r="Q130" s="199"/>
      <c r="R130" s="199"/>
      <c r="S130" s="199"/>
      <c r="T130" s="199"/>
      <c r="U130" s="199"/>
      <c r="V130" s="199"/>
      <c r="W130" s="199"/>
      <c r="X130" s="200"/>
      <c r="Y130" s="199"/>
      <c r="Z130" s="200"/>
      <c r="AA130" s="199"/>
      <c r="AB130" s="200"/>
      <c r="AC130" s="199"/>
      <c r="AD130" s="200"/>
      <c r="AE130" s="199"/>
      <c r="AF130" s="200"/>
      <c r="AG130" s="201">
        <f>'Therapy data entry'!E134</f>
        <v>0</v>
      </c>
    </row>
    <row r="131" spans="1:33" hidden="1" x14ac:dyDescent="0.25">
      <c r="A131" s="195">
        <f>'Therapy data entry'!A135</f>
        <v>0</v>
      </c>
      <c r="B131" s="196">
        <f>'Therapy data entry'!B136</f>
        <v>0</v>
      </c>
      <c r="C131" s="197">
        <f>'Therapy data entry'!B138</f>
        <v>0</v>
      </c>
      <c r="D131" s="198"/>
      <c r="E131" s="199"/>
      <c r="F131" s="199"/>
      <c r="G131" s="200"/>
      <c r="H131" s="199"/>
      <c r="I131" s="199"/>
      <c r="J131" s="199"/>
      <c r="K131" s="199"/>
      <c r="L131" s="199"/>
      <c r="M131" s="199"/>
      <c r="N131" s="199"/>
      <c r="O131" s="199"/>
      <c r="P131" s="200"/>
      <c r="Q131" s="199"/>
      <c r="R131" s="199"/>
      <c r="S131" s="199"/>
      <c r="T131" s="199"/>
      <c r="U131" s="199"/>
      <c r="V131" s="199"/>
      <c r="W131" s="199"/>
      <c r="X131" s="200"/>
      <c r="Y131" s="199"/>
      <c r="Z131" s="200"/>
      <c r="AA131" s="199"/>
      <c r="AB131" s="200"/>
      <c r="AC131" s="199"/>
      <c r="AD131" s="200"/>
      <c r="AE131" s="199"/>
      <c r="AF131" s="200"/>
      <c r="AG131" s="201">
        <f>'Therapy data entry'!E135</f>
        <v>0</v>
      </c>
    </row>
    <row r="132" spans="1:33" hidden="1" x14ac:dyDescent="0.25">
      <c r="A132" s="195">
        <f>'Therapy data entry'!A136</f>
        <v>0</v>
      </c>
      <c r="B132" s="196">
        <f>'Therapy data entry'!B137</f>
        <v>0</v>
      </c>
      <c r="C132" s="197" t="str">
        <f>'Therapy data entry'!B139</f>
        <v>Surname:</v>
      </c>
      <c r="D132" s="198"/>
      <c r="E132" s="199"/>
      <c r="F132" s="199"/>
      <c r="G132" s="200"/>
      <c r="H132" s="199"/>
      <c r="I132" s="199"/>
      <c r="J132" s="199"/>
      <c r="K132" s="199"/>
      <c r="L132" s="199"/>
      <c r="M132" s="199"/>
      <c r="N132" s="199"/>
      <c r="O132" s="199"/>
      <c r="P132" s="200"/>
      <c r="Q132" s="199"/>
      <c r="R132" s="199"/>
      <c r="S132" s="199"/>
      <c r="T132" s="199"/>
      <c r="U132" s="199"/>
      <c r="V132" s="199"/>
      <c r="W132" s="199"/>
      <c r="X132" s="200"/>
      <c r="Y132" s="199"/>
      <c r="Z132" s="200"/>
      <c r="AA132" s="199"/>
      <c r="AB132" s="200"/>
      <c r="AC132" s="199"/>
      <c r="AD132" s="200"/>
      <c r="AE132" s="199"/>
      <c r="AF132" s="200"/>
      <c r="AG132" s="201">
        <f>'Therapy data entry'!E136</f>
        <v>0</v>
      </c>
    </row>
    <row r="133" spans="1:33" hidden="1" x14ac:dyDescent="0.25">
      <c r="A133" s="195">
        <f>'Therapy data entry'!A137</f>
        <v>0</v>
      </c>
      <c r="B133" s="196">
        <f>'Therapy data entry'!B138</f>
        <v>0</v>
      </c>
      <c r="C133" s="197">
        <f>'Therapy data entry'!B140</f>
        <v>0</v>
      </c>
      <c r="D133" s="198"/>
      <c r="E133" s="199"/>
      <c r="F133" s="199"/>
      <c r="G133" s="200"/>
      <c r="H133" s="199"/>
      <c r="I133" s="199"/>
      <c r="J133" s="199"/>
      <c r="K133" s="199"/>
      <c r="L133" s="199"/>
      <c r="M133" s="199"/>
      <c r="N133" s="199"/>
      <c r="O133" s="199"/>
      <c r="P133" s="200"/>
      <c r="Q133" s="199"/>
      <c r="R133" s="199"/>
      <c r="S133" s="199"/>
      <c r="T133" s="199"/>
      <c r="U133" s="199"/>
      <c r="V133" s="199"/>
      <c r="W133" s="199"/>
      <c r="X133" s="200"/>
      <c r="Y133" s="199"/>
      <c r="Z133" s="200"/>
      <c r="AA133" s="199"/>
      <c r="AB133" s="200"/>
      <c r="AC133" s="199"/>
      <c r="AD133" s="200"/>
      <c r="AE133" s="199"/>
      <c r="AF133" s="200"/>
      <c r="AG133" s="201">
        <f>'Therapy data entry'!E137</f>
        <v>0</v>
      </c>
    </row>
    <row r="134" spans="1:33" hidden="1" x14ac:dyDescent="0.25">
      <c r="A134" s="195">
        <f>'Therapy data entry'!A138</f>
        <v>0</v>
      </c>
      <c r="B134" s="196" t="str">
        <f>'Therapy data entry'!B139</f>
        <v>Surname:</v>
      </c>
      <c r="C134" s="197" t="str">
        <f>'Therapy data entry'!B141</f>
        <v>DOB:</v>
      </c>
      <c r="D134" s="198"/>
      <c r="E134" s="199"/>
      <c r="F134" s="199"/>
      <c r="G134" s="200"/>
      <c r="H134" s="199"/>
      <c r="I134" s="199"/>
      <c r="J134" s="199"/>
      <c r="K134" s="199"/>
      <c r="L134" s="199"/>
      <c r="M134" s="199"/>
      <c r="N134" s="199"/>
      <c r="O134" s="199"/>
      <c r="P134" s="200"/>
      <c r="Q134" s="199"/>
      <c r="R134" s="199"/>
      <c r="S134" s="199"/>
      <c r="T134" s="199"/>
      <c r="U134" s="199"/>
      <c r="V134" s="199"/>
      <c r="W134" s="199"/>
      <c r="X134" s="200"/>
      <c r="Y134" s="199"/>
      <c r="Z134" s="200"/>
      <c r="AA134" s="199"/>
      <c r="AB134" s="200"/>
      <c r="AC134" s="199"/>
      <c r="AD134" s="200"/>
      <c r="AE134" s="199"/>
      <c r="AF134" s="200"/>
      <c r="AG134" s="201">
        <f>'Therapy data entry'!E138</f>
        <v>0</v>
      </c>
    </row>
    <row r="135" spans="1:33" x14ac:dyDescent="0.25">
      <c r="A135" s="195">
        <f>'Therapy data entry'!A139</f>
        <v>0</v>
      </c>
      <c r="B135" s="196">
        <f>'Therapy data entry'!B140</f>
        <v>0</v>
      </c>
      <c r="C135" s="197">
        <f>'Therapy data entry'!B142</f>
        <v>0</v>
      </c>
      <c r="D135" s="198"/>
      <c r="E135" s="199"/>
      <c r="F135" s="199"/>
      <c r="G135" s="200"/>
      <c r="H135" s="199"/>
      <c r="I135" s="199"/>
      <c r="J135" s="199"/>
      <c r="K135" s="199"/>
      <c r="L135" s="199"/>
      <c r="M135" s="199"/>
      <c r="N135" s="199"/>
      <c r="O135" s="199"/>
      <c r="P135" s="200"/>
      <c r="Q135" s="199"/>
      <c r="R135" s="199"/>
      <c r="S135" s="199"/>
      <c r="T135" s="199"/>
      <c r="U135" s="199"/>
      <c r="V135" s="199"/>
      <c r="W135" s="199"/>
      <c r="X135" s="200"/>
      <c r="Y135" s="199"/>
      <c r="Z135" s="200"/>
      <c r="AA135" s="199"/>
      <c r="AB135" s="200"/>
      <c r="AC135" s="199"/>
      <c r="AD135" s="200"/>
      <c r="AE135" s="199"/>
      <c r="AF135" s="200"/>
      <c r="AG135" s="201">
        <f>'Therapy data entry'!E139</f>
        <v>0</v>
      </c>
    </row>
    <row r="136" spans="1:33" hidden="1" x14ac:dyDescent="0.25">
      <c r="A136" s="195">
        <f>'Therapy data entry'!A140</f>
        <v>0</v>
      </c>
      <c r="B136" s="196" t="str">
        <f>'Therapy data entry'!B141</f>
        <v>DOB:</v>
      </c>
      <c r="C136" s="197">
        <f>'Therapy data entry'!B143</f>
        <v>0</v>
      </c>
      <c r="D136" s="198"/>
      <c r="E136" s="199"/>
      <c r="F136" s="199"/>
      <c r="G136" s="200"/>
      <c r="H136" s="199"/>
      <c r="I136" s="199"/>
      <c r="J136" s="199"/>
      <c r="K136" s="199"/>
      <c r="L136" s="199"/>
      <c r="M136" s="199"/>
      <c r="N136" s="199"/>
      <c r="O136" s="199"/>
      <c r="P136" s="200"/>
      <c r="Q136" s="199"/>
      <c r="R136" s="199"/>
      <c r="S136" s="199"/>
      <c r="T136" s="199"/>
      <c r="U136" s="199"/>
      <c r="V136" s="199"/>
      <c r="W136" s="199"/>
      <c r="X136" s="200"/>
      <c r="Y136" s="199"/>
      <c r="Z136" s="200"/>
      <c r="AA136" s="199"/>
      <c r="AB136" s="200"/>
      <c r="AC136" s="199"/>
      <c r="AD136" s="200"/>
      <c r="AE136" s="199"/>
      <c r="AF136" s="200"/>
      <c r="AG136" s="201">
        <f>'Therapy data entry'!E140</f>
        <v>0</v>
      </c>
    </row>
    <row r="137" spans="1:33" hidden="1" x14ac:dyDescent="0.25">
      <c r="A137" s="195">
        <f>'Therapy data entry'!A141</f>
        <v>0</v>
      </c>
      <c r="B137" s="196">
        <f>'Therapy data entry'!B142</f>
        <v>0</v>
      </c>
      <c r="C137" s="197">
        <f>'Therapy data entry'!B144</f>
        <v>0</v>
      </c>
      <c r="D137" s="198"/>
      <c r="E137" s="199"/>
      <c r="F137" s="199"/>
      <c r="G137" s="200"/>
      <c r="H137" s="199"/>
      <c r="I137" s="199"/>
      <c r="J137" s="199"/>
      <c r="K137" s="199"/>
      <c r="L137" s="199"/>
      <c r="M137" s="199"/>
      <c r="N137" s="199"/>
      <c r="O137" s="199"/>
      <c r="P137" s="200"/>
      <c r="Q137" s="199"/>
      <c r="R137" s="199"/>
      <c r="S137" s="199"/>
      <c r="T137" s="199"/>
      <c r="U137" s="199"/>
      <c r="V137" s="199"/>
      <c r="W137" s="199"/>
      <c r="X137" s="200"/>
      <c r="Y137" s="199"/>
      <c r="Z137" s="200"/>
      <c r="AA137" s="199"/>
      <c r="AB137" s="200"/>
      <c r="AC137" s="199"/>
      <c r="AD137" s="200"/>
      <c r="AE137" s="199"/>
      <c r="AF137" s="200"/>
      <c r="AG137" s="201">
        <f>'Therapy data entry'!E141</f>
        <v>0</v>
      </c>
    </row>
    <row r="138" spans="1:33" hidden="1" x14ac:dyDescent="0.25">
      <c r="A138" s="195">
        <f>'Therapy data entry'!A142</f>
        <v>0</v>
      </c>
      <c r="B138" s="196">
        <f>'Therapy data entry'!B143</f>
        <v>0</v>
      </c>
      <c r="C138" s="197">
        <f>'Therapy data entry'!B145</f>
        <v>0</v>
      </c>
      <c r="D138" s="198"/>
      <c r="E138" s="199"/>
      <c r="F138" s="199"/>
      <c r="G138" s="200"/>
      <c r="H138" s="199"/>
      <c r="I138" s="199"/>
      <c r="J138" s="199"/>
      <c r="K138" s="199"/>
      <c r="L138" s="199"/>
      <c r="M138" s="199"/>
      <c r="N138" s="199"/>
      <c r="O138" s="199"/>
      <c r="P138" s="200"/>
      <c r="Q138" s="199"/>
      <c r="R138" s="199"/>
      <c r="S138" s="199"/>
      <c r="T138" s="199"/>
      <c r="U138" s="199"/>
      <c r="V138" s="199"/>
      <c r="W138" s="199"/>
      <c r="X138" s="200"/>
      <c r="Y138" s="199"/>
      <c r="Z138" s="200"/>
      <c r="AA138" s="199"/>
      <c r="AB138" s="200"/>
      <c r="AC138" s="199"/>
      <c r="AD138" s="200"/>
      <c r="AE138" s="199"/>
      <c r="AF138" s="200"/>
      <c r="AG138" s="201">
        <f>'Therapy data entry'!E142</f>
        <v>0</v>
      </c>
    </row>
    <row r="139" spans="1:33" hidden="1" x14ac:dyDescent="0.25">
      <c r="A139" s="195">
        <f>'Therapy data entry'!A143</f>
        <v>0</v>
      </c>
      <c r="B139" s="196">
        <f>'Therapy data entry'!B144</f>
        <v>0</v>
      </c>
      <c r="C139" s="197">
        <f>'Therapy data entry'!B146</f>
        <v>0</v>
      </c>
      <c r="D139" s="198"/>
      <c r="E139" s="199"/>
      <c r="F139" s="199"/>
      <c r="G139" s="200"/>
      <c r="H139" s="199"/>
      <c r="I139" s="199"/>
      <c r="J139" s="199"/>
      <c r="K139" s="199"/>
      <c r="L139" s="199"/>
      <c r="M139" s="199"/>
      <c r="N139" s="199"/>
      <c r="O139" s="199"/>
      <c r="P139" s="200"/>
      <c r="Q139" s="199"/>
      <c r="R139" s="199"/>
      <c r="S139" s="199"/>
      <c r="T139" s="199"/>
      <c r="U139" s="199"/>
      <c r="V139" s="199"/>
      <c r="W139" s="199"/>
      <c r="X139" s="200"/>
      <c r="Y139" s="199"/>
      <c r="Z139" s="200"/>
      <c r="AA139" s="199"/>
      <c r="AB139" s="200"/>
      <c r="AC139" s="199"/>
      <c r="AD139" s="200"/>
      <c r="AE139" s="199"/>
      <c r="AF139" s="200"/>
      <c r="AG139" s="201">
        <f>'Therapy data entry'!E143</f>
        <v>0</v>
      </c>
    </row>
    <row r="140" spans="1:33" hidden="1" x14ac:dyDescent="0.25">
      <c r="A140" s="195">
        <f>'Therapy data entry'!A144</f>
        <v>0</v>
      </c>
      <c r="B140" s="196">
        <f>'Therapy data entry'!B145</f>
        <v>0</v>
      </c>
      <c r="C140" s="197">
        <f>'Therapy data entry'!B147</f>
        <v>0</v>
      </c>
      <c r="D140" s="198"/>
      <c r="E140" s="199"/>
      <c r="F140" s="199"/>
      <c r="G140" s="200"/>
      <c r="H140" s="199"/>
      <c r="I140" s="199"/>
      <c r="J140" s="199"/>
      <c r="K140" s="199"/>
      <c r="L140" s="199"/>
      <c r="M140" s="199"/>
      <c r="N140" s="199"/>
      <c r="O140" s="199"/>
      <c r="P140" s="200"/>
      <c r="Q140" s="199"/>
      <c r="R140" s="199"/>
      <c r="S140" s="199"/>
      <c r="T140" s="199"/>
      <c r="U140" s="199"/>
      <c r="V140" s="199"/>
      <c r="W140" s="199"/>
      <c r="X140" s="200"/>
      <c r="Y140" s="199"/>
      <c r="Z140" s="200"/>
      <c r="AA140" s="199"/>
      <c r="AB140" s="200"/>
      <c r="AC140" s="199"/>
      <c r="AD140" s="200"/>
      <c r="AE140" s="199"/>
      <c r="AF140" s="200"/>
      <c r="AG140" s="201">
        <f>'Therapy data entry'!E144</f>
        <v>0</v>
      </c>
    </row>
    <row r="141" spans="1:33" hidden="1" x14ac:dyDescent="0.25">
      <c r="A141" s="195">
        <f>'Therapy data entry'!A145</f>
        <v>0</v>
      </c>
      <c r="B141" s="196">
        <f>'Therapy data entry'!B146</f>
        <v>0</v>
      </c>
      <c r="C141" s="197">
        <f>'Therapy data entry'!B148</f>
        <v>0</v>
      </c>
      <c r="D141" s="198"/>
      <c r="E141" s="199"/>
      <c r="F141" s="199"/>
      <c r="G141" s="200"/>
      <c r="H141" s="199"/>
      <c r="I141" s="199"/>
      <c r="J141" s="199"/>
      <c r="K141" s="199"/>
      <c r="L141" s="199"/>
      <c r="M141" s="199"/>
      <c r="N141" s="199"/>
      <c r="O141" s="199"/>
      <c r="P141" s="200"/>
      <c r="Q141" s="199"/>
      <c r="R141" s="199"/>
      <c r="S141" s="199"/>
      <c r="T141" s="199"/>
      <c r="U141" s="199"/>
      <c r="V141" s="199"/>
      <c r="W141" s="199"/>
      <c r="X141" s="200"/>
      <c r="Y141" s="199"/>
      <c r="Z141" s="200"/>
      <c r="AA141" s="199"/>
      <c r="AB141" s="200"/>
      <c r="AC141" s="199"/>
      <c r="AD141" s="200"/>
      <c r="AE141" s="199"/>
      <c r="AF141" s="200"/>
      <c r="AG141" s="201">
        <f>'Therapy data entry'!E145</f>
        <v>0</v>
      </c>
    </row>
    <row r="142" spans="1:33" hidden="1" x14ac:dyDescent="0.25">
      <c r="A142" s="195">
        <f>'Therapy data entry'!A146</f>
        <v>0</v>
      </c>
      <c r="B142" s="196">
        <f>'Therapy data entry'!B147</f>
        <v>0</v>
      </c>
      <c r="C142" s="197">
        <f>'Therapy data entry'!B149</f>
        <v>0</v>
      </c>
      <c r="D142" s="198"/>
      <c r="E142" s="199"/>
      <c r="F142" s="199"/>
      <c r="G142" s="200"/>
      <c r="H142" s="199"/>
      <c r="I142" s="199"/>
      <c r="J142" s="199"/>
      <c r="K142" s="199"/>
      <c r="L142" s="199"/>
      <c r="M142" s="199"/>
      <c r="N142" s="199"/>
      <c r="O142" s="199"/>
      <c r="P142" s="200"/>
      <c r="Q142" s="199"/>
      <c r="R142" s="199"/>
      <c r="S142" s="199"/>
      <c r="T142" s="199"/>
      <c r="U142" s="199"/>
      <c r="V142" s="199"/>
      <c r="W142" s="199"/>
      <c r="X142" s="200"/>
      <c r="Y142" s="199"/>
      <c r="Z142" s="200"/>
      <c r="AA142" s="199"/>
      <c r="AB142" s="200"/>
      <c r="AC142" s="199"/>
      <c r="AD142" s="200"/>
      <c r="AE142" s="199"/>
      <c r="AF142" s="200"/>
      <c r="AG142" s="201">
        <f>'Therapy data entry'!E146</f>
        <v>0</v>
      </c>
    </row>
    <row r="143" spans="1:33" hidden="1" x14ac:dyDescent="0.25">
      <c r="A143" s="195">
        <f>'Therapy data entry'!A147</f>
        <v>0</v>
      </c>
      <c r="B143" s="196">
        <f>'Therapy data entry'!B148</f>
        <v>0</v>
      </c>
      <c r="C143" s="197">
        <f>'Therapy data entry'!B150</f>
        <v>0</v>
      </c>
      <c r="D143" s="198"/>
      <c r="E143" s="199"/>
      <c r="F143" s="199"/>
      <c r="G143" s="200"/>
      <c r="H143" s="199"/>
      <c r="I143" s="199"/>
      <c r="J143" s="199"/>
      <c r="K143" s="199"/>
      <c r="L143" s="199"/>
      <c r="M143" s="199"/>
      <c r="N143" s="199"/>
      <c r="O143" s="199"/>
      <c r="P143" s="200"/>
      <c r="Q143" s="199"/>
      <c r="R143" s="199"/>
      <c r="S143" s="199"/>
      <c r="T143" s="199"/>
      <c r="U143" s="199"/>
      <c r="V143" s="199"/>
      <c r="W143" s="198"/>
      <c r="X143" s="200"/>
      <c r="Y143" s="198"/>
      <c r="Z143" s="200"/>
      <c r="AA143" s="198"/>
      <c r="AB143" s="200"/>
      <c r="AC143" s="198"/>
      <c r="AD143" s="200"/>
      <c r="AE143" s="199"/>
      <c r="AF143" s="200"/>
      <c r="AG143" s="201">
        <f>'Therapy data entry'!E147</f>
        <v>0</v>
      </c>
    </row>
    <row r="144" spans="1:33" hidden="1" x14ac:dyDescent="0.25">
      <c r="A144" s="195">
        <f>'Therapy data entry'!A148</f>
        <v>0</v>
      </c>
      <c r="B144" s="196">
        <f>'Therapy data entry'!B149</f>
        <v>0</v>
      </c>
      <c r="C144" s="197" t="str">
        <f>'Therapy data entry'!B151</f>
        <v>Surname:</v>
      </c>
      <c r="D144" s="198"/>
      <c r="E144" s="199"/>
      <c r="F144" s="199"/>
      <c r="G144" s="200"/>
      <c r="H144" s="199"/>
      <c r="I144" s="199"/>
      <c r="J144" s="199"/>
      <c r="K144" s="199"/>
      <c r="L144" s="199"/>
      <c r="M144" s="199"/>
      <c r="N144" s="199"/>
      <c r="O144" s="199"/>
      <c r="P144" s="200"/>
      <c r="Q144" s="199"/>
      <c r="R144" s="199"/>
      <c r="S144" s="199"/>
      <c r="T144" s="199"/>
      <c r="U144" s="199"/>
      <c r="V144" s="199"/>
      <c r="W144" s="199"/>
      <c r="X144" s="200"/>
      <c r="Y144" s="199"/>
      <c r="Z144" s="200"/>
      <c r="AA144" s="199"/>
      <c r="AB144" s="200"/>
      <c r="AC144" s="199"/>
      <c r="AD144" s="200"/>
      <c r="AE144" s="199"/>
      <c r="AF144" s="200"/>
      <c r="AG144" s="201">
        <f>'Therapy data entry'!E148</f>
        <v>0</v>
      </c>
    </row>
    <row r="145" spans="1:33" hidden="1" x14ac:dyDescent="0.25">
      <c r="A145" s="195">
        <f>'Therapy data entry'!A149</f>
        <v>0</v>
      </c>
      <c r="B145" s="196">
        <f>'Therapy data entry'!B150</f>
        <v>0</v>
      </c>
      <c r="C145" s="197">
        <f>'Therapy data entry'!B152</f>
        <v>0</v>
      </c>
      <c r="D145" s="198"/>
      <c r="E145" s="199"/>
      <c r="F145" s="199"/>
      <c r="G145" s="200"/>
      <c r="H145" s="199"/>
      <c r="I145" s="199"/>
      <c r="J145" s="199"/>
      <c r="K145" s="199"/>
      <c r="L145" s="199"/>
      <c r="M145" s="199"/>
      <c r="N145" s="199"/>
      <c r="O145" s="199"/>
      <c r="P145" s="200"/>
      <c r="Q145" s="199"/>
      <c r="R145" s="199"/>
      <c r="S145" s="199"/>
      <c r="T145" s="199"/>
      <c r="U145" s="199"/>
      <c r="V145" s="199"/>
      <c r="W145" s="199"/>
      <c r="X145" s="200"/>
      <c r="Y145" s="199"/>
      <c r="Z145" s="200"/>
      <c r="AA145" s="199"/>
      <c r="AB145" s="200"/>
      <c r="AC145" s="199"/>
      <c r="AD145" s="200"/>
      <c r="AE145" s="199"/>
      <c r="AF145" s="200"/>
      <c r="AG145" s="201">
        <f>'Therapy data entry'!E149</f>
        <v>0</v>
      </c>
    </row>
    <row r="146" spans="1:33" hidden="1" x14ac:dyDescent="0.25">
      <c r="A146" s="195">
        <f>'Therapy data entry'!A150</f>
        <v>0</v>
      </c>
      <c r="B146" s="196" t="str">
        <f>'Therapy data entry'!B151</f>
        <v>Surname:</v>
      </c>
      <c r="C146" s="197" t="str">
        <f>'Therapy data entry'!B153</f>
        <v>DOB:</v>
      </c>
      <c r="D146" s="198"/>
      <c r="E146" s="199"/>
      <c r="F146" s="199"/>
      <c r="G146" s="200"/>
      <c r="H146" s="199"/>
      <c r="I146" s="199"/>
      <c r="J146" s="199"/>
      <c r="K146" s="199"/>
      <c r="L146" s="199"/>
      <c r="M146" s="199"/>
      <c r="N146" s="199"/>
      <c r="O146" s="199"/>
      <c r="P146" s="200"/>
      <c r="Q146" s="199"/>
      <c r="R146" s="199"/>
      <c r="S146" s="199"/>
      <c r="T146" s="199"/>
      <c r="U146" s="199"/>
      <c r="V146" s="199"/>
      <c r="W146" s="199"/>
      <c r="X146" s="200"/>
      <c r="Y146" s="199"/>
      <c r="Z146" s="200"/>
      <c r="AA146" s="199"/>
      <c r="AB146" s="200"/>
      <c r="AC146" s="199"/>
      <c r="AD146" s="200"/>
      <c r="AE146" s="199"/>
      <c r="AF146" s="200"/>
      <c r="AG146" s="201">
        <f>'Therapy data entry'!E150</f>
        <v>0</v>
      </c>
    </row>
    <row r="147" spans="1:33" x14ac:dyDescent="0.25">
      <c r="A147" s="195">
        <f>'Therapy data entry'!A151</f>
        <v>0</v>
      </c>
      <c r="B147" s="196">
        <f>'Therapy data entry'!B152</f>
        <v>0</v>
      </c>
      <c r="C147" s="197">
        <f>'Therapy data entry'!B154</f>
        <v>0</v>
      </c>
      <c r="D147" s="198"/>
      <c r="E147" s="199"/>
      <c r="F147" s="199"/>
      <c r="G147" s="200"/>
      <c r="H147" s="199"/>
      <c r="I147" s="199"/>
      <c r="J147" s="199"/>
      <c r="K147" s="199"/>
      <c r="L147" s="199"/>
      <c r="M147" s="199"/>
      <c r="N147" s="199"/>
      <c r="O147" s="199"/>
      <c r="P147" s="200"/>
      <c r="Q147" s="199"/>
      <c r="R147" s="199"/>
      <c r="S147" s="199"/>
      <c r="T147" s="199"/>
      <c r="U147" s="199"/>
      <c r="V147" s="199"/>
      <c r="W147" s="199"/>
      <c r="X147" s="200"/>
      <c r="Y147" s="199"/>
      <c r="Z147" s="200"/>
      <c r="AA147" s="199"/>
      <c r="AB147" s="200"/>
      <c r="AC147" s="199"/>
      <c r="AD147" s="200"/>
      <c r="AE147" s="199"/>
      <c r="AF147" s="200"/>
      <c r="AG147" s="201">
        <f>'Therapy data entry'!E151</f>
        <v>0</v>
      </c>
    </row>
    <row r="148" spans="1:33" hidden="1" x14ac:dyDescent="0.25">
      <c r="A148" s="195">
        <f>'Therapy data entry'!A152</f>
        <v>0</v>
      </c>
      <c r="B148" s="196" t="str">
        <f>'Therapy data entry'!B153</f>
        <v>DOB:</v>
      </c>
      <c r="C148" s="197">
        <f>'Therapy data entry'!B155</f>
        <v>0</v>
      </c>
      <c r="D148" s="198"/>
      <c r="E148" s="199"/>
      <c r="F148" s="199"/>
      <c r="G148" s="200"/>
      <c r="H148" s="199"/>
      <c r="I148" s="199"/>
      <c r="J148" s="199"/>
      <c r="K148" s="199"/>
      <c r="L148" s="199"/>
      <c r="M148" s="199"/>
      <c r="N148" s="199"/>
      <c r="O148" s="199"/>
      <c r="P148" s="200"/>
      <c r="Q148" s="199"/>
      <c r="R148" s="199"/>
      <c r="S148" s="199"/>
      <c r="T148" s="199"/>
      <c r="U148" s="199"/>
      <c r="V148" s="199"/>
      <c r="W148" s="199"/>
      <c r="X148" s="200"/>
      <c r="Y148" s="199"/>
      <c r="Z148" s="200"/>
      <c r="AA148" s="199"/>
      <c r="AB148" s="200"/>
      <c r="AC148" s="199"/>
      <c r="AD148" s="200"/>
      <c r="AE148" s="199"/>
      <c r="AF148" s="200"/>
      <c r="AG148" s="201">
        <f>'Therapy data entry'!E152</f>
        <v>0</v>
      </c>
    </row>
    <row r="149" spans="1:33" hidden="1" x14ac:dyDescent="0.25">
      <c r="A149" s="195">
        <f>'Therapy data entry'!A153</f>
        <v>0</v>
      </c>
      <c r="B149" s="196">
        <f>'Therapy data entry'!B154</f>
        <v>0</v>
      </c>
      <c r="C149" s="197">
        <f>'Therapy data entry'!B156</f>
        <v>0</v>
      </c>
      <c r="D149" s="198"/>
      <c r="E149" s="199"/>
      <c r="F149" s="199"/>
      <c r="G149" s="200"/>
      <c r="H149" s="199"/>
      <c r="I149" s="199"/>
      <c r="J149" s="199"/>
      <c r="K149" s="199"/>
      <c r="L149" s="199"/>
      <c r="M149" s="199"/>
      <c r="N149" s="199"/>
      <c r="O149" s="199"/>
      <c r="P149" s="200"/>
      <c r="Q149" s="199"/>
      <c r="R149" s="199"/>
      <c r="S149" s="199"/>
      <c r="T149" s="199"/>
      <c r="U149" s="199"/>
      <c r="V149" s="199"/>
      <c r="W149" s="199"/>
      <c r="X149" s="200"/>
      <c r="Y149" s="199"/>
      <c r="Z149" s="200"/>
      <c r="AA149" s="199"/>
      <c r="AB149" s="200"/>
      <c r="AC149" s="199"/>
      <c r="AD149" s="200"/>
      <c r="AE149" s="199"/>
      <c r="AF149" s="200"/>
      <c r="AG149" s="201">
        <f>'Therapy data entry'!E153</f>
        <v>0</v>
      </c>
    </row>
    <row r="150" spans="1:33" hidden="1" x14ac:dyDescent="0.25">
      <c r="A150" s="195">
        <f>'Therapy data entry'!A154</f>
        <v>0</v>
      </c>
      <c r="B150" s="196">
        <f>'Therapy data entry'!B155</f>
        <v>0</v>
      </c>
      <c r="C150" s="197">
        <f>'Therapy data entry'!B157</f>
        <v>0</v>
      </c>
      <c r="D150" s="198"/>
      <c r="E150" s="199"/>
      <c r="F150" s="199"/>
      <c r="G150" s="200"/>
      <c r="H150" s="199"/>
      <c r="I150" s="199"/>
      <c r="J150" s="199"/>
      <c r="K150" s="199"/>
      <c r="L150" s="199"/>
      <c r="M150" s="199"/>
      <c r="N150" s="199"/>
      <c r="O150" s="199"/>
      <c r="P150" s="200"/>
      <c r="Q150" s="199"/>
      <c r="R150" s="199"/>
      <c r="S150" s="199"/>
      <c r="T150" s="199"/>
      <c r="U150" s="199"/>
      <c r="V150" s="199"/>
      <c r="W150" s="199"/>
      <c r="X150" s="200"/>
      <c r="Y150" s="199"/>
      <c r="Z150" s="200"/>
      <c r="AA150" s="199"/>
      <c r="AB150" s="200"/>
      <c r="AC150" s="199"/>
      <c r="AD150" s="200"/>
      <c r="AE150" s="199"/>
      <c r="AF150" s="200"/>
      <c r="AG150" s="201">
        <f>'Therapy data entry'!E154</f>
        <v>0</v>
      </c>
    </row>
    <row r="151" spans="1:33" hidden="1" x14ac:dyDescent="0.25">
      <c r="A151" s="195">
        <f>'Therapy data entry'!A155</f>
        <v>0</v>
      </c>
      <c r="B151" s="196">
        <f>'Therapy data entry'!B156</f>
        <v>0</v>
      </c>
      <c r="C151" s="197">
        <f>'Therapy data entry'!B158</f>
        <v>0</v>
      </c>
      <c r="D151" s="198"/>
      <c r="E151" s="199"/>
      <c r="F151" s="199"/>
      <c r="G151" s="200"/>
      <c r="H151" s="199"/>
      <c r="I151" s="199"/>
      <c r="J151" s="199"/>
      <c r="K151" s="199"/>
      <c r="L151" s="199"/>
      <c r="M151" s="199"/>
      <c r="N151" s="199"/>
      <c r="O151" s="199"/>
      <c r="P151" s="200"/>
      <c r="Q151" s="199"/>
      <c r="R151" s="199"/>
      <c r="S151" s="199"/>
      <c r="T151" s="199"/>
      <c r="U151" s="199"/>
      <c r="V151" s="199"/>
      <c r="W151" s="199"/>
      <c r="X151" s="200"/>
      <c r="Y151" s="199"/>
      <c r="Z151" s="200"/>
      <c r="AA151" s="199"/>
      <c r="AB151" s="200"/>
      <c r="AC151" s="199"/>
      <c r="AD151" s="200"/>
      <c r="AE151" s="199"/>
      <c r="AF151" s="200"/>
      <c r="AG151" s="201">
        <f>'Therapy data entry'!E155</f>
        <v>0</v>
      </c>
    </row>
    <row r="152" spans="1:33" hidden="1" x14ac:dyDescent="0.25">
      <c r="A152" s="195">
        <f>'Therapy data entry'!A156</f>
        <v>0</v>
      </c>
      <c r="B152" s="196">
        <f>'Therapy data entry'!B157</f>
        <v>0</v>
      </c>
      <c r="C152" s="197">
        <f>'Therapy data entry'!B159</f>
        <v>0</v>
      </c>
      <c r="D152" s="198"/>
      <c r="E152" s="199"/>
      <c r="F152" s="199"/>
      <c r="G152" s="200"/>
      <c r="H152" s="199"/>
      <c r="I152" s="199"/>
      <c r="J152" s="199"/>
      <c r="K152" s="199"/>
      <c r="L152" s="199"/>
      <c r="M152" s="199"/>
      <c r="N152" s="199"/>
      <c r="O152" s="199"/>
      <c r="P152" s="200"/>
      <c r="Q152" s="199"/>
      <c r="R152" s="199"/>
      <c r="S152" s="199"/>
      <c r="T152" s="199"/>
      <c r="U152" s="199"/>
      <c r="V152" s="199"/>
      <c r="W152" s="199"/>
      <c r="X152" s="200"/>
      <c r="Y152" s="199"/>
      <c r="Z152" s="200"/>
      <c r="AA152" s="199"/>
      <c r="AB152" s="200"/>
      <c r="AC152" s="199"/>
      <c r="AD152" s="200"/>
      <c r="AE152" s="199"/>
      <c r="AF152" s="200"/>
      <c r="AG152" s="201">
        <f>'Therapy data entry'!E156</f>
        <v>0</v>
      </c>
    </row>
    <row r="153" spans="1:33" hidden="1" x14ac:dyDescent="0.25">
      <c r="A153" s="195">
        <f>'Therapy data entry'!A157</f>
        <v>0</v>
      </c>
      <c r="B153" s="196">
        <f>'Therapy data entry'!B158</f>
        <v>0</v>
      </c>
      <c r="C153" s="197">
        <f>'Therapy data entry'!B160</f>
        <v>0</v>
      </c>
      <c r="D153" s="198"/>
      <c r="E153" s="199"/>
      <c r="F153" s="199"/>
      <c r="G153" s="200"/>
      <c r="H153" s="199"/>
      <c r="I153" s="199"/>
      <c r="J153" s="199"/>
      <c r="K153" s="199"/>
      <c r="L153" s="199"/>
      <c r="M153" s="199"/>
      <c r="N153" s="199"/>
      <c r="O153" s="199"/>
      <c r="P153" s="200"/>
      <c r="Q153" s="199"/>
      <c r="R153" s="199"/>
      <c r="S153" s="199"/>
      <c r="T153" s="199"/>
      <c r="U153" s="199"/>
      <c r="V153" s="199"/>
      <c r="W153" s="199"/>
      <c r="X153" s="200"/>
      <c r="Y153" s="199"/>
      <c r="Z153" s="200"/>
      <c r="AA153" s="199"/>
      <c r="AB153" s="200"/>
      <c r="AC153" s="199"/>
      <c r="AD153" s="200"/>
      <c r="AE153" s="199"/>
      <c r="AF153" s="200"/>
      <c r="AG153" s="201">
        <f>'Therapy data entry'!E157</f>
        <v>0</v>
      </c>
    </row>
    <row r="154" spans="1:33" hidden="1" x14ac:dyDescent="0.25">
      <c r="A154" s="195">
        <f>'Therapy data entry'!A158</f>
        <v>0</v>
      </c>
      <c r="B154" s="196">
        <f>'Therapy data entry'!B159</f>
        <v>0</v>
      </c>
      <c r="C154" s="197">
        <f>'Therapy data entry'!B161</f>
        <v>0</v>
      </c>
      <c r="D154" s="198"/>
      <c r="E154" s="199"/>
      <c r="F154" s="199"/>
      <c r="G154" s="200"/>
      <c r="H154" s="199"/>
      <c r="I154" s="199"/>
      <c r="J154" s="199"/>
      <c r="K154" s="199"/>
      <c r="L154" s="199"/>
      <c r="M154" s="199"/>
      <c r="N154" s="199"/>
      <c r="O154" s="199"/>
      <c r="P154" s="200"/>
      <c r="Q154" s="199"/>
      <c r="R154" s="199"/>
      <c r="S154" s="199"/>
      <c r="T154" s="199"/>
      <c r="U154" s="199"/>
      <c r="V154" s="199"/>
      <c r="W154" s="199"/>
      <c r="X154" s="200"/>
      <c r="Y154" s="199"/>
      <c r="Z154" s="200"/>
      <c r="AA154" s="199"/>
      <c r="AB154" s="200"/>
      <c r="AC154" s="199"/>
      <c r="AD154" s="200"/>
      <c r="AE154" s="199"/>
      <c r="AF154" s="200"/>
      <c r="AG154" s="201">
        <f>'Therapy data entry'!E158</f>
        <v>0</v>
      </c>
    </row>
    <row r="155" spans="1:33" hidden="1" x14ac:dyDescent="0.25">
      <c r="A155" s="195">
        <f>'Therapy data entry'!A159</f>
        <v>0</v>
      </c>
      <c r="B155" s="196">
        <f>'Therapy data entry'!B160</f>
        <v>0</v>
      </c>
      <c r="C155" s="197">
        <f>'Therapy data entry'!B162</f>
        <v>0</v>
      </c>
      <c r="D155" s="198"/>
      <c r="E155" s="199"/>
      <c r="F155" s="199"/>
      <c r="G155" s="200"/>
      <c r="H155" s="199"/>
      <c r="I155" s="199"/>
      <c r="J155" s="199"/>
      <c r="K155" s="199"/>
      <c r="L155" s="199"/>
      <c r="M155" s="199"/>
      <c r="N155" s="199"/>
      <c r="O155" s="199"/>
      <c r="P155" s="200"/>
      <c r="Q155" s="199"/>
      <c r="R155" s="199"/>
      <c r="S155" s="199"/>
      <c r="T155" s="199"/>
      <c r="U155" s="199"/>
      <c r="V155" s="199"/>
      <c r="W155" s="199"/>
      <c r="X155" s="200"/>
      <c r="Y155" s="199"/>
      <c r="Z155" s="200"/>
      <c r="AA155" s="199"/>
      <c r="AB155" s="200"/>
      <c r="AC155" s="199"/>
      <c r="AD155" s="200"/>
      <c r="AE155" s="199"/>
      <c r="AF155" s="200"/>
      <c r="AG155" s="201">
        <f>'Therapy data entry'!E159</f>
        <v>0</v>
      </c>
    </row>
    <row r="156" spans="1:33" hidden="1" x14ac:dyDescent="0.25">
      <c r="A156" s="195">
        <f>'Therapy data entry'!A160</f>
        <v>0</v>
      </c>
      <c r="B156" s="196">
        <f>'Therapy data entry'!B161</f>
        <v>0</v>
      </c>
      <c r="C156" s="197" t="str">
        <f>'Therapy data entry'!B163</f>
        <v>Surname:</v>
      </c>
      <c r="D156" s="198"/>
      <c r="E156" s="199"/>
      <c r="F156" s="199"/>
      <c r="G156" s="200"/>
      <c r="H156" s="199"/>
      <c r="I156" s="199"/>
      <c r="J156" s="199"/>
      <c r="K156" s="199"/>
      <c r="L156" s="199"/>
      <c r="M156" s="199"/>
      <c r="N156" s="199"/>
      <c r="O156" s="199"/>
      <c r="P156" s="200"/>
      <c r="Q156" s="199"/>
      <c r="R156" s="199"/>
      <c r="S156" s="199"/>
      <c r="T156" s="199"/>
      <c r="U156" s="199"/>
      <c r="V156" s="199"/>
      <c r="W156" s="199"/>
      <c r="X156" s="200"/>
      <c r="Y156" s="199"/>
      <c r="Z156" s="200"/>
      <c r="AA156" s="199"/>
      <c r="AB156" s="200"/>
      <c r="AC156" s="199"/>
      <c r="AD156" s="200"/>
      <c r="AE156" s="199"/>
      <c r="AF156" s="200"/>
      <c r="AG156" s="201">
        <f>'Therapy data entry'!E160</f>
        <v>0</v>
      </c>
    </row>
    <row r="157" spans="1:33" hidden="1" x14ac:dyDescent="0.25">
      <c r="A157" s="195">
        <f>'Therapy data entry'!A161</f>
        <v>0</v>
      </c>
      <c r="B157" s="196">
        <f>'Therapy data entry'!B162</f>
        <v>0</v>
      </c>
      <c r="C157" s="197">
        <f>'Therapy data entry'!B164</f>
        <v>0</v>
      </c>
      <c r="D157" s="198"/>
      <c r="E157" s="199"/>
      <c r="F157" s="199"/>
      <c r="G157" s="200"/>
      <c r="H157" s="199"/>
      <c r="I157" s="199"/>
      <c r="J157" s="199"/>
      <c r="K157" s="199"/>
      <c r="L157" s="199"/>
      <c r="M157" s="199"/>
      <c r="N157" s="199"/>
      <c r="O157" s="199"/>
      <c r="P157" s="200"/>
      <c r="Q157" s="199"/>
      <c r="R157" s="199"/>
      <c r="S157" s="199"/>
      <c r="T157" s="199"/>
      <c r="U157" s="199"/>
      <c r="V157" s="199"/>
      <c r="W157" s="199"/>
      <c r="X157" s="200"/>
      <c r="Y157" s="199"/>
      <c r="Z157" s="200"/>
      <c r="AA157" s="199"/>
      <c r="AB157" s="200"/>
      <c r="AC157" s="199"/>
      <c r="AD157" s="200"/>
      <c r="AE157" s="199"/>
      <c r="AF157" s="200"/>
      <c r="AG157" s="201">
        <f>'Therapy data entry'!E161</f>
        <v>0</v>
      </c>
    </row>
    <row r="158" spans="1:33" hidden="1" x14ac:dyDescent="0.25">
      <c r="A158" s="195">
        <f>'Therapy data entry'!A162</f>
        <v>0</v>
      </c>
      <c r="B158" s="196" t="str">
        <f>'Therapy data entry'!B163</f>
        <v>Surname:</v>
      </c>
      <c r="C158" s="197" t="str">
        <f>'Therapy data entry'!B165</f>
        <v>DOB:</v>
      </c>
      <c r="D158" s="198"/>
      <c r="E158" s="199"/>
      <c r="F158" s="199"/>
      <c r="G158" s="200"/>
      <c r="H158" s="199"/>
      <c r="I158" s="199"/>
      <c r="J158" s="199"/>
      <c r="K158" s="199"/>
      <c r="L158" s="199"/>
      <c r="M158" s="199"/>
      <c r="N158" s="199"/>
      <c r="O158" s="199"/>
      <c r="P158" s="200"/>
      <c r="Q158" s="199"/>
      <c r="R158" s="199"/>
      <c r="S158" s="199"/>
      <c r="T158" s="199"/>
      <c r="U158" s="199"/>
      <c r="V158" s="199"/>
      <c r="W158" s="199"/>
      <c r="X158" s="200"/>
      <c r="Y158" s="199"/>
      <c r="Z158" s="200"/>
      <c r="AA158" s="199"/>
      <c r="AB158" s="200"/>
      <c r="AC158" s="199"/>
      <c r="AD158" s="200"/>
      <c r="AE158" s="199"/>
      <c r="AF158" s="200"/>
      <c r="AG158" s="201">
        <f>'Therapy data entry'!E162</f>
        <v>0</v>
      </c>
    </row>
    <row r="159" spans="1:33" x14ac:dyDescent="0.25">
      <c r="A159" s="195">
        <f>'Therapy data entry'!A163</f>
        <v>0</v>
      </c>
      <c r="B159" s="196">
        <f>'Therapy data entry'!B164</f>
        <v>0</v>
      </c>
      <c r="C159" s="197">
        <f>'Therapy data entry'!B166</f>
        <v>0</v>
      </c>
      <c r="D159" s="198"/>
      <c r="E159" s="199"/>
      <c r="F159" s="199"/>
      <c r="G159" s="200"/>
      <c r="H159" s="199"/>
      <c r="I159" s="199"/>
      <c r="J159" s="199"/>
      <c r="K159" s="199"/>
      <c r="L159" s="199"/>
      <c r="M159" s="199"/>
      <c r="N159" s="199"/>
      <c r="O159" s="199"/>
      <c r="P159" s="200"/>
      <c r="Q159" s="199"/>
      <c r="R159" s="199"/>
      <c r="S159" s="199"/>
      <c r="T159" s="199"/>
      <c r="U159" s="199"/>
      <c r="V159" s="199"/>
      <c r="W159" s="199"/>
      <c r="X159" s="200"/>
      <c r="Y159" s="199"/>
      <c r="Z159" s="200"/>
      <c r="AA159" s="199"/>
      <c r="AB159" s="200"/>
      <c r="AC159" s="199"/>
      <c r="AD159" s="200"/>
      <c r="AE159" s="199"/>
      <c r="AF159" s="200"/>
      <c r="AG159" s="201">
        <f>'Therapy data entry'!E163</f>
        <v>0</v>
      </c>
    </row>
    <row r="160" spans="1:33" hidden="1" x14ac:dyDescent="0.25">
      <c r="A160" s="195">
        <f>'Therapy data entry'!A164</f>
        <v>0</v>
      </c>
      <c r="B160" s="196" t="str">
        <f>'Therapy data entry'!B165</f>
        <v>DOB:</v>
      </c>
      <c r="C160" s="197">
        <f>'Therapy data entry'!B167</f>
        <v>0</v>
      </c>
      <c r="D160" s="198"/>
      <c r="E160" s="199"/>
      <c r="F160" s="199"/>
      <c r="G160" s="200"/>
      <c r="H160" s="199"/>
      <c r="I160" s="199"/>
      <c r="J160" s="199"/>
      <c r="K160" s="199"/>
      <c r="L160" s="199"/>
      <c r="M160" s="199"/>
      <c r="N160" s="199"/>
      <c r="O160" s="199"/>
      <c r="P160" s="200"/>
      <c r="Q160" s="199"/>
      <c r="R160" s="199"/>
      <c r="S160" s="199"/>
      <c r="T160" s="199"/>
      <c r="U160" s="199"/>
      <c r="V160" s="199"/>
      <c r="W160" s="199"/>
      <c r="X160" s="200"/>
      <c r="Y160" s="199"/>
      <c r="Z160" s="200"/>
      <c r="AA160" s="199"/>
      <c r="AB160" s="200"/>
      <c r="AC160" s="199"/>
      <c r="AD160" s="200"/>
      <c r="AE160" s="199"/>
      <c r="AF160" s="200"/>
      <c r="AG160" s="201">
        <f>'Therapy data entry'!E164</f>
        <v>0</v>
      </c>
    </row>
    <row r="161" spans="1:33" hidden="1" x14ac:dyDescent="0.25">
      <c r="A161" s="195">
        <f>'Therapy data entry'!A165</f>
        <v>0</v>
      </c>
      <c r="B161" s="196">
        <f>'Therapy data entry'!B166</f>
        <v>0</v>
      </c>
      <c r="C161" s="197">
        <f>'Therapy data entry'!B168</f>
        <v>0</v>
      </c>
      <c r="D161" s="198"/>
      <c r="E161" s="199"/>
      <c r="F161" s="199"/>
      <c r="G161" s="200"/>
      <c r="H161" s="199"/>
      <c r="I161" s="199"/>
      <c r="J161" s="199"/>
      <c r="K161" s="199"/>
      <c r="L161" s="199"/>
      <c r="M161" s="199"/>
      <c r="N161" s="199"/>
      <c r="O161" s="199"/>
      <c r="P161" s="200"/>
      <c r="Q161" s="199"/>
      <c r="R161" s="199"/>
      <c r="S161" s="199"/>
      <c r="T161" s="199"/>
      <c r="U161" s="199"/>
      <c r="V161" s="199"/>
      <c r="W161" s="199"/>
      <c r="X161" s="200"/>
      <c r="Y161" s="199"/>
      <c r="Z161" s="200"/>
      <c r="AA161" s="199"/>
      <c r="AB161" s="200"/>
      <c r="AC161" s="199"/>
      <c r="AD161" s="200"/>
      <c r="AE161" s="199"/>
      <c r="AF161" s="200"/>
      <c r="AG161" s="201">
        <f>'Therapy data entry'!E165</f>
        <v>0</v>
      </c>
    </row>
    <row r="162" spans="1:33" hidden="1" x14ac:dyDescent="0.25">
      <c r="A162" s="195">
        <f>'Therapy data entry'!A166</f>
        <v>0</v>
      </c>
      <c r="B162" s="196">
        <f>'Therapy data entry'!B167</f>
        <v>0</v>
      </c>
      <c r="C162" s="197">
        <f>'Therapy data entry'!B169</f>
        <v>0</v>
      </c>
      <c r="D162" s="198"/>
      <c r="E162" s="199"/>
      <c r="F162" s="199"/>
      <c r="G162" s="200"/>
      <c r="H162" s="199"/>
      <c r="I162" s="199"/>
      <c r="J162" s="199"/>
      <c r="K162" s="199"/>
      <c r="L162" s="199"/>
      <c r="M162" s="199"/>
      <c r="N162" s="199"/>
      <c r="O162" s="199"/>
      <c r="P162" s="200"/>
      <c r="Q162" s="199"/>
      <c r="R162" s="199"/>
      <c r="S162" s="199"/>
      <c r="T162" s="199"/>
      <c r="U162" s="199"/>
      <c r="V162" s="199"/>
      <c r="W162" s="199"/>
      <c r="X162" s="200"/>
      <c r="Y162" s="199"/>
      <c r="Z162" s="200"/>
      <c r="AA162" s="199"/>
      <c r="AB162" s="200"/>
      <c r="AC162" s="199"/>
      <c r="AD162" s="200"/>
      <c r="AE162" s="199"/>
      <c r="AF162" s="200"/>
      <c r="AG162" s="201">
        <f>'Therapy data entry'!E166</f>
        <v>0</v>
      </c>
    </row>
    <row r="163" spans="1:33" hidden="1" x14ac:dyDescent="0.25">
      <c r="A163" s="195">
        <f>'Therapy data entry'!A167</f>
        <v>0</v>
      </c>
      <c r="B163" s="196">
        <f>'Therapy data entry'!B168</f>
        <v>0</v>
      </c>
      <c r="C163" s="197">
        <f>'Therapy data entry'!B170</f>
        <v>0</v>
      </c>
      <c r="D163" s="198"/>
      <c r="E163" s="199"/>
      <c r="F163" s="199"/>
      <c r="G163" s="200"/>
      <c r="H163" s="199"/>
      <c r="I163" s="199"/>
      <c r="J163" s="199"/>
      <c r="K163" s="199"/>
      <c r="L163" s="199"/>
      <c r="M163" s="199"/>
      <c r="N163" s="199"/>
      <c r="O163" s="199"/>
      <c r="P163" s="200"/>
      <c r="Q163" s="199"/>
      <c r="R163" s="199"/>
      <c r="S163" s="199"/>
      <c r="T163" s="199"/>
      <c r="U163" s="199"/>
      <c r="V163" s="199"/>
      <c r="W163" s="199"/>
      <c r="X163" s="200"/>
      <c r="Y163" s="199"/>
      <c r="Z163" s="200"/>
      <c r="AA163" s="199"/>
      <c r="AB163" s="200"/>
      <c r="AC163" s="199"/>
      <c r="AD163" s="200"/>
      <c r="AE163" s="199"/>
      <c r="AF163" s="200"/>
      <c r="AG163" s="201">
        <f>'Therapy data entry'!E167</f>
        <v>0</v>
      </c>
    </row>
    <row r="164" spans="1:33" hidden="1" x14ac:dyDescent="0.25">
      <c r="A164" s="195">
        <f>'Therapy data entry'!A168</f>
        <v>0</v>
      </c>
      <c r="B164" s="196">
        <f>'Therapy data entry'!B169</f>
        <v>0</v>
      </c>
      <c r="C164" s="197">
        <f>'Therapy data entry'!B171</f>
        <v>0</v>
      </c>
      <c r="D164" s="198"/>
      <c r="E164" s="199"/>
      <c r="F164" s="199"/>
      <c r="G164" s="200"/>
      <c r="H164" s="199"/>
      <c r="I164" s="199"/>
      <c r="J164" s="199"/>
      <c r="K164" s="199"/>
      <c r="L164" s="199"/>
      <c r="M164" s="199"/>
      <c r="N164" s="199"/>
      <c r="O164" s="199"/>
      <c r="P164" s="200"/>
      <c r="Q164" s="199"/>
      <c r="R164" s="199"/>
      <c r="S164" s="199"/>
      <c r="T164" s="199"/>
      <c r="U164" s="199"/>
      <c r="V164" s="199"/>
      <c r="W164" s="199"/>
      <c r="X164" s="200"/>
      <c r="Y164" s="199"/>
      <c r="Z164" s="200"/>
      <c r="AA164" s="199"/>
      <c r="AB164" s="200"/>
      <c r="AC164" s="199"/>
      <c r="AD164" s="200"/>
      <c r="AE164" s="199"/>
      <c r="AF164" s="200"/>
      <c r="AG164" s="201">
        <f>'Therapy data entry'!E168</f>
        <v>0</v>
      </c>
    </row>
    <row r="165" spans="1:33" hidden="1" x14ac:dyDescent="0.25">
      <c r="A165" s="195">
        <f>'Therapy data entry'!A169</f>
        <v>0</v>
      </c>
      <c r="B165" s="196">
        <f>'Therapy data entry'!B170</f>
        <v>0</v>
      </c>
      <c r="C165" s="197">
        <f>'Therapy data entry'!B172</f>
        <v>0</v>
      </c>
      <c r="D165" s="198"/>
      <c r="E165" s="199"/>
      <c r="F165" s="199"/>
      <c r="G165" s="200"/>
      <c r="H165" s="199"/>
      <c r="I165" s="199"/>
      <c r="J165" s="199"/>
      <c r="K165" s="199"/>
      <c r="L165" s="199"/>
      <c r="M165" s="199"/>
      <c r="N165" s="199"/>
      <c r="O165" s="199"/>
      <c r="P165" s="200"/>
      <c r="Q165" s="199"/>
      <c r="R165" s="199"/>
      <c r="S165" s="199"/>
      <c r="T165" s="199"/>
      <c r="U165" s="199"/>
      <c r="V165" s="199"/>
      <c r="W165" s="199"/>
      <c r="X165" s="200"/>
      <c r="Y165" s="199"/>
      <c r="Z165" s="200"/>
      <c r="AA165" s="199"/>
      <c r="AB165" s="200"/>
      <c r="AC165" s="199"/>
      <c r="AD165" s="200"/>
      <c r="AE165" s="199"/>
      <c r="AF165" s="200"/>
      <c r="AG165" s="201">
        <f>'Therapy data entry'!E169</f>
        <v>0</v>
      </c>
    </row>
    <row r="166" spans="1:33" hidden="1" x14ac:dyDescent="0.25">
      <c r="A166" s="195">
        <f>'Therapy data entry'!A170</f>
        <v>0</v>
      </c>
      <c r="B166" s="196">
        <f>'Therapy data entry'!B171</f>
        <v>0</v>
      </c>
      <c r="C166" s="197">
        <f>'Therapy data entry'!B173</f>
        <v>0</v>
      </c>
      <c r="D166" s="198"/>
      <c r="E166" s="199"/>
      <c r="F166" s="199"/>
      <c r="G166" s="200"/>
      <c r="H166" s="199"/>
      <c r="I166" s="199"/>
      <c r="J166" s="199"/>
      <c r="K166" s="199"/>
      <c r="L166" s="199"/>
      <c r="M166" s="199"/>
      <c r="N166" s="199"/>
      <c r="O166" s="199"/>
      <c r="P166" s="200"/>
      <c r="Q166" s="199"/>
      <c r="R166" s="199"/>
      <c r="S166" s="199"/>
      <c r="T166" s="199"/>
      <c r="U166" s="199"/>
      <c r="V166" s="199"/>
      <c r="W166" s="199"/>
      <c r="X166" s="200"/>
      <c r="Y166" s="199"/>
      <c r="Z166" s="200"/>
      <c r="AA166" s="199"/>
      <c r="AB166" s="200"/>
      <c r="AC166" s="199"/>
      <c r="AD166" s="200"/>
      <c r="AE166" s="199"/>
      <c r="AF166" s="200"/>
      <c r="AG166" s="201">
        <f>'Therapy data entry'!E170</f>
        <v>0</v>
      </c>
    </row>
    <row r="167" spans="1:33" hidden="1" x14ac:dyDescent="0.25">
      <c r="A167" s="195">
        <f>'Therapy data entry'!A171</f>
        <v>0</v>
      </c>
      <c r="B167" s="196">
        <f>'Therapy data entry'!B172</f>
        <v>0</v>
      </c>
      <c r="C167" s="197">
        <f>'Therapy data entry'!B174</f>
        <v>0</v>
      </c>
      <c r="D167" s="198"/>
      <c r="E167" s="199"/>
      <c r="F167" s="199"/>
      <c r="G167" s="200"/>
      <c r="H167" s="199"/>
      <c r="I167" s="199"/>
      <c r="J167" s="199"/>
      <c r="K167" s="199"/>
      <c r="L167" s="199"/>
      <c r="M167" s="199"/>
      <c r="N167" s="199"/>
      <c r="O167" s="199"/>
      <c r="P167" s="200"/>
      <c r="Q167" s="199"/>
      <c r="R167" s="199"/>
      <c r="S167" s="199"/>
      <c r="T167" s="199"/>
      <c r="U167" s="199"/>
      <c r="V167" s="199"/>
      <c r="W167" s="199"/>
      <c r="X167" s="200"/>
      <c r="Y167" s="199"/>
      <c r="Z167" s="200"/>
      <c r="AA167" s="199"/>
      <c r="AB167" s="200"/>
      <c r="AC167" s="199"/>
      <c r="AD167" s="200"/>
      <c r="AE167" s="199"/>
      <c r="AF167" s="200"/>
      <c r="AG167" s="201">
        <f>'Therapy data entry'!E171</f>
        <v>0</v>
      </c>
    </row>
    <row r="168" spans="1:33" hidden="1" x14ac:dyDescent="0.25">
      <c r="A168" s="195">
        <f>'Therapy data entry'!A172</f>
        <v>0</v>
      </c>
      <c r="B168" s="196">
        <f>'Therapy data entry'!B173</f>
        <v>0</v>
      </c>
      <c r="C168" s="197" t="str">
        <f>'Therapy data entry'!B175</f>
        <v>Surname:</v>
      </c>
      <c r="D168" s="198"/>
      <c r="E168" s="199"/>
      <c r="F168" s="199"/>
      <c r="G168" s="200"/>
      <c r="H168" s="199"/>
      <c r="I168" s="199"/>
      <c r="J168" s="199"/>
      <c r="K168" s="199"/>
      <c r="L168" s="199"/>
      <c r="M168" s="199"/>
      <c r="N168" s="199"/>
      <c r="O168" s="199"/>
      <c r="P168" s="200"/>
      <c r="Q168" s="199"/>
      <c r="R168" s="199"/>
      <c r="S168" s="199"/>
      <c r="T168" s="199"/>
      <c r="U168" s="199"/>
      <c r="V168" s="199"/>
      <c r="W168" s="199"/>
      <c r="X168" s="200"/>
      <c r="Y168" s="199"/>
      <c r="Z168" s="200"/>
      <c r="AA168" s="199"/>
      <c r="AB168" s="200"/>
      <c r="AC168" s="199"/>
      <c r="AD168" s="200"/>
      <c r="AE168" s="199"/>
      <c r="AF168" s="200"/>
      <c r="AG168" s="201">
        <f>'Therapy data entry'!E172</f>
        <v>0</v>
      </c>
    </row>
    <row r="169" spans="1:33" hidden="1" x14ac:dyDescent="0.25">
      <c r="A169" s="195">
        <f>'Therapy data entry'!A173</f>
        <v>0</v>
      </c>
      <c r="B169" s="196">
        <f>'Therapy data entry'!B174</f>
        <v>0</v>
      </c>
      <c r="C169" s="197">
        <f>'Therapy data entry'!B176</f>
        <v>0</v>
      </c>
      <c r="D169" s="198"/>
      <c r="E169" s="199"/>
      <c r="F169" s="199"/>
      <c r="G169" s="200"/>
      <c r="H169" s="199"/>
      <c r="I169" s="199"/>
      <c r="J169" s="199"/>
      <c r="K169" s="199"/>
      <c r="L169" s="199"/>
      <c r="M169" s="199"/>
      <c r="N169" s="199"/>
      <c r="O169" s="199"/>
      <c r="P169" s="200"/>
      <c r="Q169" s="199"/>
      <c r="R169" s="199"/>
      <c r="S169" s="199"/>
      <c r="T169" s="199"/>
      <c r="U169" s="199"/>
      <c r="V169" s="199"/>
      <c r="W169" s="199"/>
      <c r="X169" s="200"/>
      <c r="Y169" s="199"/>
      <c r="Z169" s="200"/>
      <c r="AA169" s="199"/>
      <c r="AB169" s="200"/>
      <c r="AC169" s="199"/>
      <c r="AD169" s="200"/>
      <c r="AE169" s="199"/>
      <c r="AF169" s="200"/>
      <c r="AG169" s="201">
        <f>'Therapy data entry'!E173</f>
        <v>0</v>
      </c>
    </row>
    <row r="170" spans="1:33" hidden="1" x14ac:dyDescent="0.25">
      <c r="A170" s="195">
        <f>'Therapy data entry'!A174</f>
        <v>0</v>
      </c>
      <c r="B170" s="196" t="str">
        <f>'Therapy data entry'!B175</f>
        <v>Surname:</v>
      </c>
      <c r="C170" s="197" t="str">
        <f>'Therapy data entry'!B177</f>
        <v>DOB:</v>
      </c>
      <c r="D170" s="198"/>
      <c r="E170" s="199"/>
      <c r="F170" s="199"/>
      <c r="G170" s="200"/>
      <c r="H170" s="199"/>
      <c r="I170" s="199"/>
      <c r="J170" s="199"/>
      <c r="K170" s="199"/>
      <c r="L170" s="199"/>
      <c r="M170" s="199"/>
      <c r="N170" s="199"/>
      <c r="O170" s="199"/>
      <c r="P170" s="200"/>
      <c r="Q170" s="199"/>
      <c r="R170" s="199"/>
      <c r="S170" s="199"/>
      <c r="T170" s="199"/>
      <c r="U170" s="199"/>
      <c r="V170" s="199"/>
      <c r="W170" s="199"/>
      <c r="X170" s="200"/>
      <c r="Y170" s="199"/>
      <c r="Z170" s="200"/>
      <c r="AA170" s="199"/>
      <c r="AB170" s="200"/>
      <c r="AC170" s="199"/>
      <c r="AD170" s="200"/>
      <c r="AE170" s="199"/>
      <c r="AF170" s="200"/>
      <c r="AG170" s="201">
        <f>'Therapy data entry'!E174</f>
        <v>0</v>
      </c>
    </row>
    <row r="171" spans="1:33" x14ac:dyDescent="0.25">
      <c r="A171" s="195">
        <f>'Therapy data entry'!A175</f>
        <v>0</v>
      </c>
      <c r="B171" s="196">
        <f>'Therapy data entry'!B176</f>
        <v>0</v>
      </c>
      <c r="C171" s="197">
        <f>'Therapy data entry'!B178</f>
        <v>0</v>
      </c>
      <c r="D171" s="198"/>
      <c r="E171" s="199"/>
      <c r="F171" s="199"/>
      <c r="G171" s="200"/>
      <c r="H171" s="199"/>
      <c r="I171" s="199"/>
      <c r="J171" s="199"/>
      <c r="K171" s="199"/>
      <c r="L171" s="199"/>
      <c r="M171" s="199"/>
      <c r="N171" s="199"/>
      <c r="O171" s="199"/>
      <c r="P171" s="200"/>
      <c r="Q171" s="199"/>
      <c r="R171" s="199"/>
      <c r="S171" s="199"/>
      <c r="T171" s="199"/>
      <c r="U171" s="199"/>
      <c r="V171" s="199"/>
      <c r="W171" s="198"/>
      <c r="X171" s="200"/>
      <c r="Y171" s="198"/>
      <c r="Z171" s="200"/>
      <c r="AA171" s="198"/>
      <c r="AB171" s="200"/>
      <c r="AC171" s="198"/>
      <c r="AD171" s="200"/>
      <c r="AE171" s="199"/>
      <c r="AF171" s="200"/>
      <c r="AG171" s="201">
        <f>'Therapy data entry'!E175</f>
        <v>0</v>
      </c>
    </row>
    <row r="172" spans="1:33" hidden="1" x14ac:dyDescent="0.25">
      <c r="A172" s="195">
        <f>'Therapy data entry'!A176</f>
        <v>0</v>
      </c>
      <c r="B172" s="196" t="str">
        <f>'Therapy data entry'!B177</f>
        <v>DOB:</v>
      </c>
      <c r="C172" s="197">
        <f>'Therapy data entry'!B179</f>
        <v>0</v>
      </c>
      <c r="D172" s="198"/>
      <c r="E172" s="199"/>
      <c r="F172" s="199"/>
      <c r="G172" s="200"/>
      <c r="H172" s="199"/>
      <c r="I172" s="199"/>
      <c r="J172" s="199"/>
      <c r="K172" s="199"/>
      <c r="L172" s="199"/>
      <c r="M172" s="199"/>
      <c r="N172" s="199"/>
      <c r="O172" s="199"/>
      <c r="P172" s="200"/>
      <c r="Q172" s="199"/>
      <c r="R172" s="199"/>
      <c r="S172" s="199"/>
      <c r="T172" s="199"/>
      <c r="U172" s="199"/>
      <c r="V172" s="199"/>
      <c r="W172" s="199"/>
      <c r="X172" s="200"/>
      <c r="Y172" s="199"/>
      <c r="Z172" s="200"/>
      <c r="AA172" s="199"/>
      <c r="AB172" s="200"/>
      <c r="AC172" s="199"/>
      <c r="AD172" s="200"/>
      <c r="AE172" s="199"/>
      <c r="AF172" s="200"/>
      <c r="AG172" s="201">
        <f>'Therapy data entry'!E176</f>
        <v>0</v>
      </c>
    </row>
    <row r="173" spans="1:33" hidden="1" x14ac:dyDescent="0.25">
      <c r="A173" s="195">
        <f>'Therapy data entry'!A177</f>
        <v>0</v>
      </c>
      <c r="B173" s="196">
        <f>'Therapy data entry'!B178</f>
        <v>0</v>
      </c>
      <c r="C173" s="197">
        <f>'Therapy data entry'!B180</f>
        <v>0</v>
      </c>
      <c r="D173" s="198"/>
      <c r="E173" s="199"/>
      <c r="F173" s="199"/>
      <c r="G173" s="200"/>
      <c r="H173" s="199"/>
      <c r="I173" s="199"/>
      <c r="J173" s="199"/>
      <c r="K173" s="199"/>
      <c r="L173" s="199"/>
      <c r="M173" s="199"/>
      <c r="N173" s="199"/>
      <c r="O173" s="199"/>
      <c r="P173" s="200"/>
      <c r="Q173" s="199"/>
      <c r="R173" s="199"/>
      <c r="S173" s="199"/>
      <c r="T173" s="199"/>
      <c r="U173" s="199"/>
      <c r="V173" s="199"/>
      <c r="W173" s="199"/>
      <c r="X173" s="200"/>
      <c r="Y173" s="199"/>
      <c r="Z173" s="200"/>
      <c r="AA173" s="199"/>
      <c r="AB173" s="200"/>
      <c r="AC173" s="199"/>
      <c r="AD173" s="200"/>
      <c r="AE173" s="199"/>
      <c r="AF173" s="200"/>
      <c r="AG173" s="201">
        <f>'Therapy data entry'!E177</f>
        <v>0</v>
      </c>
    </row>
    <row r="174" spans="1:33" hidden="1" x14ac:dyDescent="0.25">
      <c r="A174" s="195">
        <f>'Therapy data entry'!A178</f>
        <v>0</v>
      </c>
      <c r="B174" s="196">
        <f>'Therapy data entry'!B179</f>
        <v>0</v>
      </c>
      <c r="C174" s="197">
        <f>'Therapy data entry'!B181</f>
        <v>0</v>
      </c>
      <c r="D174" s="198"/>
      <c r="E174" s="199"/>
      <c r="F174" s="199"/>
      <c r="G174" s="200"/>
      <c r="H174" s="199"/>
      <c r="I174" s="199"/>
      <c r="J174" s="199"/>
      <c r="K174" s="199"/>
      <c r="L174" s="199"/>
      <c r="M174" s="199"/>
      <c r="N174" s="199"/>
      <c r="O174" s="199"/>
      <c r="P174" s="200"/>
      <c r="Q174" s="199"/>
      <c r="R174" s="199"/>
      <c r="S174" s="199"/>
      <c r="T174" s="199"/>
      <c r="U174" s="199"/>
      <c r="V174" s="199"/>
      <c r="W174" s="199"/>
      <c r="X174" s="200"/>
      <c r="Y174" s="199"/>
      <c r="Z174" s="200"/>
      <c r="AA174" s="199"/>
      <c r="AB174" s="200"/>
      <c r="AC174" s="199"/>
      <c r="AD174" s="200"/>
      <c r="AE174" s="199"/>
      <c r="AF174" s="200"/>
      <c r="AG174" s="201">
        <f>'Therapy data entry'!E178</f>
        <v>0</v>
      </c>
    </row>
    <row r="175" spans="1:33" hidden="1" x14ac:dyDescent="0.25">
      <c r="A175" s="195">
        <f>'Therapy data entry'!A179</f>
        <v>0</v>
      </c>
      <c r="B175" s="196">
        <f>'Therapy data entry'!B180</f>
        <v>0</v>
      </c>
      <c r="C175" s="197">
        <f>'Therapy data entry'!B182</f>
        <v>0</v>
      </c>
      <c r="D175" s="198"/>
      <c r="E175" s="199"/>
      <c r="F175" s="199"/>
      <c r="G175" s="200"/>
      <c r="H175" s="199"/>
      <c r="I175" s="199"/>
      <c r="J175" s="199"/>
      <c r="K175" s="199"/>
      <c r="L175" s="199"/>
      <c r="M175" s="199"/>
      <c r="N175" s="199"/>
      <c r="O175" s="199"/>
      <c r="P175" s="200"/>
      <c r="Q175" s="199"/>
      <c r="R175" s="199"/>
      <c r="S175" s="199"/>
      <c r="T175" s="199"/>
      <c r="U175" s="199"/>
      <c r="V175" s="199"/>
      <c r="W175" s="199"/>
      <c r="X175" s="200"/>
      <c r="Y175" s="199"/>
      <c r="Z175" s="200"/>
      <c r="AA175" s="199"/>
      <c r="AB175" s="200"/>
      <c r="AC175" s="199"/>
      <c r="AD175" s="200"/>
      <c r="AE175" s="199"/>
      <c r="AF175" s="200"/>
      <c r="AG175" s="201">
        <f>'Therapy data entry'!E179</f>
        <v>0</v>
      </c>
    </row>
    <row r="176" spans="1:33" hidden="1" x14ac:dyDescent="0.25">
      <c r="A176" s="195">
        <f>'Therapy data entry'!A180</f>
        <v>0</v>
      </c>
      <c r="B176" s="196">
        <f>'Therapy data entry'!B181</f>
        <v>0</v>
      </c>
      <c r="C176" s="197">
        <f>'Therapy data entry'!B183</f>
        <v>0</v>
      </c>
      <c r="D176" s="198"/>
      <c r="E176" s="199"/>
      <c r="F176" s="199"/>
      <c r="G176" s="200"/>
      <c r="H176" s="199"/>
      <c r="I176" s="199"/>
      <c r="J176" s="199"/>
      <c r="K176" s="199"/>
      <c r="L176" s="199"/>
      <c r="M176" s="199"/>
      <c r="N176" s="199"/>
      <c r="O176" s="199"/>
      <c r="P176" s="200"/>
      <c r="Q176" s="199"/>
      <c r="R176" s="199"/>
      <c r="S176" s="199"/>
      <c r="T176" s="199"/>
      <c r="U176" s="199"/>
      <c r="V176" s="199"/>
      <c r="W176" s="199"/>
      <c r="X176" s="200"/>
      <c r="Y176" s="199"/>
      <c r="Z176" s="200"/>
      <c r="AA176" s="199"/>
      <c r="AB176" s="200"/>
      <c r="AC176" s="199"/>
      <c r="AD176" s="200"/>
      <c r="AE176" s="199"/>
      <c r="AF176" s="200"/>
      <c r="AG176" s="201">
        <f>'Therapy data entry'!E180</f>
        <v>0</v>
      </c>
    </row>
    <row r="177" spans="1:33" hidden="1" x14ac:dyDescent="0.25">
      <c r="A177" s="195">
        <f>'Therapy data entry'!A181</f>
        <v>0</v>
      </c>
      <c r="B177" s="196">
        <f>'Therapy data entry'!B182</f>
        <v>0</v>
      </c>
      <c r="C177" s="197">
        <f>'Therapy data entry'!B184</f>
        <v>0</v>
      </c>
      <c r="D177" s="198"/>
      <c r="E177" s="199"/>
      <c r="F177" s="199"/>
      <c r="G177" s="200"/>
      <c r="H177" s="199"/>
      <c r="I177" s="199"/>
      <c r="J177" s="199"/>
      <c r="K177" s="199"/>
      <c r="L177" s="199"/>
      <c r="M177" s="199"/>
      <c r="N177" s="199"/>
      <c r="O177" s="199"/>
      <c r="P177" s="200"/>
      <c r="Q177" s="199"/>
      <c r="R177" s="199"/>
      <c r="S177" s="199"/>
      <c r="T177" s="199"/>
      <c r="U177" s="199"/>
      <c r="V177" s="199"/>
      <c r="W177" s="199"/>
      <c r="X177" s="200"/>
      <c r="Y177" s="199"/>
      <c r="Z177" s="200"/>
      <c r="AA177" s="199"/>
      <c r="AB177" s="200"/>
      <c r="AC177" s="199"/>
      <c r="AD177" s="200"/>
      <c r="AE177" s="199"/>
      <c r="AF177" s="200"/>
      <c r="AG177" s="201">
        <f>'Therapy data entry'!E181</f>
        <v>0</v>
      </c>
    </row>
    <row r="178" spans="1:33" hidden="1" x14ac:dyDescent="0.25">
      <c r="A178" s="195">
        <f>'Therapy data entry'!A182</f>
        <v>0</v>
      </c>
      <c r="B178" s="196">
        <f>'Therapy data entry'!B183</f>
        <v>0</v>
      </c>
      <c r="C178" s="197">
        <f>'Therapy data entry'!B185</f>
        <v>0</v>
      </c>
      <c r="D178" s="198"/>
      <c r="E178" s="199"/>
      <c r="F178" s="199"/>
      <c r="G178" s="200"/>
      <c r="H178" s="199"/>
      <c r="I178" s="199"/>
      <c r="J178" s="199"/>
      <c r="K178" s="199"/>
      <c r="L178" s="199"/>
      <c r="M178" s="199"/>
      <c r="N178" s="199"/>
      <c r="O178" s="199"/>
      <c r="P178" s="200"/>
      <c r="Q178" s="199"/>
      <c r="R178" s="199"/>
      <c r="S178" s="199"/>
      <c r="T178" s="199"/>
      <c r="U178" s="199"/>
      <c r="V178" s="199"/>
      <c r="W178" s="199"/>
      <c r="X178" s="200"/>
      <c r="Y178" s="199"/>
      <c r="Z178" s="200"/>
      <c r="AA178" s="199"/>
      <c r="AB178" s="200"/>
      <c r="AC178" s="199"/>
      <c r="AD178" s="200"/>
      <c r="AE178" s="199"/>
      <c r="AF178" s="200"/>
      <c r="AG178" s="201">
        <f>'Therapy data entry'!E182</f>
        <v>0</v>
      </c>
    </row>
    <row r="179" spans="1:33" hidden="1" x14ac:dyDescent="0.25">
      <c r="A179" s="195">
        <f>'Therapy data entry'!A183</f>
        <v>0</v>
      </c>
      <c r="B179" s="196">
        <f>'Therapy data entry'!B184</f>
        <v>0</v>
      </c>
      <c r="C179" s="197">
        <f>'Therapy data entry'!B186</f>
        <v>0</v>
      </c>
      <c r="D179" s="198"/>
      <c r="E179" s="199"/>
      <c r="F179" s="199"/>
      <c r="G179" s="200"/>
      <c r="H179" s="199"/>
      <c r="I179" s="199"/>
      <c r="J179" s="199"/>
      <c r="K179" s="199"/>
      <c r="L179" s="199"/>
      <c r="M179" s="199"/>
      <c r="N179" s="199"/>
      <c r="O179" s="199"/>
      <c r="P179" s="200"/>
      <c r="Q179" s="199"/>
      <c r="R179" s="199"/>
      <c r="S179" s="199"/>
      <c r="T179" s="199"/>
      <c r="U179" s="199"/>
      <c r="V179" s="199"/>
      <c r="W179" s="199"/>
      <c r="X179" s="200"/>
      <c r="Y179" s="199"/>
      <c r="Z179" s="200"/>
      <c r="AA179" s="199"/>
      <c r="AB179" s="200"/>
      <c r="AC179" s="199"/>
      <c r="AD179" s="200"/>
      <c r="AE179" s="199"/>
      <c r="AF179" s="200"/>
      <c r="AG179" s="201">
        <f>'Therapy data entry'!E183</f>
        <v>0</v>
      </c>
    </row>
    <row r="180" spans="1:33" hidden="1" x14ac:dyDescent="0.25">
      <c r="A180" s="195">
        <f>'Therapy data entry'!A184</f>
        <v>0</v>
      </c>
      <c r="B180" s="196">
        <f>'Therapy data entry'!B185</f>
        <v>0</v>
      </c>
      <c r="C180" s="197" t="str">
        <f>'Therapy data entry'!B187</f>
        <v>Surname:</v>
      </c>
      <c r="D180" s="198"/>
      <c r="E180" s="199"/>
      <c r="F180" s="199"/>
      <c r="G180" s="200"/>
      <c r="H180" s="199"/>
      <c r="I180" s="199"/>
      <c r="J180" s="199"/>
      <c r="K180" s="199"/>
      <c r="L180" s="199"/>
      <c r="M180" s="199"/>
      <c r="N180" s="199"/>
      <c r="O180" s="199"/>
      <c r="P180" s="200"/>
      <c r="Q180" s="199"/>
      <c r="R180" s="199"/>
      <c r="S180" s="199"/>
      <c r="T180" s="199"/>
      <c r="U180" s="199"/>
      <c r="V180" s="199"/>
      <c r="W180" s="199"/>
      <c r="X180" s="200"/>
      <c r="Y180" s="199"/>
      <c r="Z180" s="200"/>
      <c r="AA180" s="199"/>
      <c r="AB180" s="200"/>
      <c r="AC180" s="199"/>
      <c r="AD180" s="200"/>
      <c r="AE180" s="199"/>
      <c r="AF180" s="200"/>
      <c r="AG180" s="201">
        <f>'Therapy data entry'!E184</f>
        <v>0</v>
      </c>
    </row>
    <row r="181" spans="1:33" hidden="1" x14ac:dyDescent="0.25">
      <c r="A181" s="195">
        <f>'Therapy data entry'!A185</f>
        <v>0</v>
      </c>
      <c r="B181" s="196">
        <f>'Therapy data entry'!B186</f>
        <v>0</v>
      </c>
      <c r="C181" s="197">
        <f>'Therapy data entry'!B188</f>
        <v>0</v>
      </c>
      <c r="D181" s="198"/>
      <c r="E181" s="199"/>
      <c r="F181" s="199"/>
      <c r="G181" s="200"/>
      <c r="H181" s="199"/>
      <c r="I181" s="199"/>
      <c r="J181" s="199"/>
      <c r="K181" s="199"/>
      <c r="L181" s="199"/>
      <c r="M181" s="199"/>
      <c r="N181" s="199"/>
      <c r="O181" s="199"/>
      <c r="P181" s="200"/>
      <c r="Q181" s="199"/>
      <c r="R181" s="199"/>
      <c r="S181" s="199"/>
      <c r="T181" s="199"/>
      <c r="U181" s="199"/>
      <c r="V181" s="199"/>
      <c r="W181" s="199"/>
      <c r="X181" s="200"/>
      <c r="Y181" s="199"/>
      <c r="Z181" s="200"/>
      <c r="AA181" s="199"/>
      <c r="AB181" s="200"/>
      <c r="AC181" s="199"/>
      <c r="AD181" s="200"/>
      <c r="AE181" s="199"/>
      <c r="AF181" s="200"/>
      <c r="AG181" s="201">
        <f>'Therapy data entry'!E185</f>
        <v>0</v>
      </c>
    </row>
    <row r="182" spans="1:33" hidden="1" x14ac:dyDescent="0.25">
      <c r="A182" s="195">
        <f>'Therapy data entry'!A186</f>
        <v>0</v>
      </c>
      <c r="B182" s="196" t="str">
        <f>'Therapy data entry'!B187</f>
        <v>Surname:</v>
      </c>
      <c r="C182" s="197" t="str">
        <f>'Therapy data entry'!B189</f>
        <v>DOB:</v>
      </c>
      <c r="D182" s="198"/>
      <c r="E182" s="199"/>
      <c r="F182" s="199"/>
      <c r="G182" s="200"/>
      <c r="H182" s="199"/>
      <c r="I182" s="199"/>
      <c r="J182" s="199"/>
      <c r="K182" s="199"/>
      <c r="L182" s="199"/>
      <c r="M182" s="199"/>
      <c r="N182" s="199"/>
      <c r="O182" s="199"/>
      <c r="P182" s="200"/>
      <c r="Q182" s="199"/>
      <c r="R182" s="199"/>
      <c r="S182" s="199"/>
      <c r="T182" s="199"/>
      <c r="U182" s="199"/>
      <c r="V182" s="199"/>
      <c r="W182" s="199"/>
      <c r="X182" s="200"/>
      <c r="Y182" s="199"/>
      <c r="Z182" s="200"/>
      <c r="AA182" s="199"/>
      <c r="AB182" s="200"/>
      <c r="AC182" s="199"/>
      <c r="AD182" s="200"/>
      <c r="AE182" s="199"/>
      <c r="AF182" s="200"/>
      <c r="AG182" s="201">
        <f>'Therapy data entry'!E186</f>
        <v>0</v>
      </c>
    </row>
    <row r="183" spans="1:33" x14ac:dyDescent="0.25">
      <c r="A183" s="195">
        <f>'Therapy data entry'!A187</f>
        <v>0</v>
      </c>
      <c r="B183" s="196">
        <f>'Therapy data entry'!B188</f>
        <v>0</v>
      </c>
      <c r="C183" s="197">
        <f>'Therapy data entry'!B190</f>
        <v>0</v>
      </c>
      <c r="D183" s="198"/>
      <c r="E183" s="199"/>
      <c r="F183" s="199"/>
      <c r="G183" s="200"/>
      <c r="H183" s="199"/>
      <c r="I183" s="199"/>
      <c r="J183" s="199"/>
      <c r="K183" s="199"/>
      <c r="L183" s="199"/>
      <c r="M183" s="199"/>
      <c r="N183" s="199"/>
      <c r="O183" s="199"/>
      <c r="P183" s="200"/>
      <c r="Q183" s="199"/>
      <c r="R183" s="199"/>
      <c r="S183" s="199"/>
      <c r="T183" s="199"/>
      <c r="U183" s="199"/>
      <c r="V183" s="199"/>
      <c r="W183" s="199"/>
      <c r="X183" s="200"/>
      <c r="Y183" s="199"/>
      <c r="Z183" s="200"/>
      <c r="AA183" s="199"/>
      <c r="AB183" s="200"/>
      <c r="AC183" s="199"/>
      <c r="AD183" s="200"/>
      <c r="AE183" s="199"/>
      <c r="AF183" s="200"/>
      <c r="AG183" s="201">
        <f>'Therapy data entry'!E187</f>
        <v>0</v>
      </c>
    </row>
    <row r="184" spans="1:33" hidden="1" x14ac:dyDescent="0.25">
      <c r="A184" s="195">
        <f>'Therapy data entry'!A188</f>
        <v>0</v>
      </c>
      <c r="B184" s="196" t="str">
        <f>'Therapy data entry'!B189</f>
        <v>DOB:</v>
      </c>
      <c r="C184" s="197">
        <f>'Therapy data entry'!B191</f>
        <v>0</v>
      </c>
      <c r="D184" s="198"/>
      <c r="E184" s="199"/>
      <c r="F184" s="199"/>
      <c r="G184" s="200"/>
      <c r="H184" s="199"/>
      <c r="I184" s="199"/>
      <c r="J184" s="199"/>
      <c r="K184" s="199"/>
      <c r="L184" s="199"/>
      <c r="M184" s="199"/>
      <c r="N184" s="199"/>
      <c r="O184" s="199"/>
      <c r="P184" s="200"/>
      <c r="Q184" s="199"/>
      <c r="R184" s="199"/>
      <c r="S184" s="199"/>
      <c r="T184" s="199"/>
      <c r="U184" s="199"/>
      <c r="V184" s="199"/>
      <c r="W184" s="199"/>
      <c r="X184" s="200"/>
      <c r="Y184" s="199"/>
      <c r="Z184" s="200"/>
      <c r="AA184" s="199"/>
      <c r="AB184" s="200"/>
      <c r="AC184" s="199"/>
      <c r="AD184" s="200"/>
      <c r="AE184" s="199"/>
      <c r="AF184" s="200"/>
      <c r="AG184" s="201">
        <f>'Therapy data entry'!E188</f>
        <v>0</v>
      </c>
    </row>
    <row r="185" spans="1:33" hidden="1" x14ac:dyDescent="0.25">
      <c r="A185" s="195">
        <f>'Therapy data entry'!A189</f>
        <v>0</v>
      </c>
      <c r="B185" s="196">
        <f>'Therapy data entry'!B190</f>
        <v>0</v>
      </c>
      <c r="C185" s="197">
        <f>'Therapy data entry'!B192</f>
        <v>0</v>
      </c>
      <c r="D185" s="198"/>
      <c r="E185" s="199"/>
      <c r="F185" s="199"/>
      <c r="G185" s="200"/>
      <c r="H185" s="199"/>
      <c r="I185" s="199"/>
      <c r="J185" s="199"/>
      <c r="K185" s="199"/>
      <c r="L185" s="199"/>
      <c r="M185" s="199"/>
      <c r="N185" s="199"/>
      <c r="O185" s="199"/>
      <c r="P185" s="200"/>
      <c r="Q185" s="199"/>
      <c r="R185" s="199"/>
      <c r="S185" s="199"/>
      <c r="T185" s="199"/>
      <c r="U185" s="199"/>
      <c r="V185" s="199"/>
      <c r="W185" s="199"/>
      <c r="X185" s="200"/>
      <c r="Y185" s="199"/>
      <c r="Z185" s="200"/>
      <c r="AA185" s="199"/>
      <c r="AB185" s="200"/>
      <c r="AC185" s="199"/>
      <c r="AD185" s="200"/>
      <c r="AE185" s="199"/>
      <c r="AF185" s="200"/>
      <c r="AG185" s="201">
        <f>'Therapy data entry'!E189</f>
        <v>0</v>
      </c>
    </row>
    <row r="186" spans="1:33" hidden="1" x14ac:dyDescent="0.25">
      <c r="A186" s="195">
        <f>'Therapy data entry'!A190</f>
        <v>0</v>
      </c>
      <c r="B186" s="196">
        <f>'Therapy data entry'!B191</f>
        <v>0</v>
      </c>
      <c r="C186" s="197">
        <f>'Therapy data entry'!B193</f>
        <v>0</v>
      </c>
      <c r="D186" s="198"/>
      <c r="E186" s="199"/>
      <c r="F186" s="199"/>
      <c r="G186" s="200"/>
      <c r="H186" s="199"/>
      <c r="I186" s="199"/>
      <c r="J186" s="199"/>
      <c r="K186" s="199"/>
      <c r="L186" s="199"/>
      <c r="M186" s="199"/>
      <c r="N186" s="199"/>
      <c r="O186" s="199"/>
      <c r="P186" s="200"/>
      <c r="Q186" s="199"/>
      <c r="R186" s="199"/>
      <c r="S186" s="199"/>
      <c r="T186" s="199"/>
      <c r="U186" s="199"/>
      <c r="V186" s="199"/>
      <c r="W186" s="199"/>
      <c r="X186" s="200"/>
      <c r="Y186" s="199"/>
      <c r="Z186" s="200"/>
      <c r="AA186" s="199"/>
      <c r="AB186" s="200"/>
      <c r="AC186" s="199"/>
      <c r="AD186" s="200"/>
      <c r="AE186" s="199"/>
      <c r="AF186" s="200"/>
      <c r="AG186" s="201">
        <f>'Therapy data entry'!E190</f>
        <v>0</v>
      </c>
    </row>
    <row r="187" spans="1:33" hidden="1" x14ac:dyDescent="0.25">
      <c r="A187" s="195">
        <f>'Therapy data entry'!A191</f>
        <v>0</v>
      </c>
      <c r="B187" s="196">
        <f>'Therapy data entry'!B192</f>
        <v>0</v>
      </c>
      <c r="C187" s="197">
        <f>'Therapy data entry'!B194</f>
        <v>0</v>
      </c>
      <c r="D187" s="198"/>
      <c r="E187" s="199"/>
      <c r="F187" s="199"/>
      <c r="G187" s="200"/>
      <c r="H187" s="199"/>
      <c r="I187" s="199"/>
      <c r="J187" s="199"/>
      <c r="K187" s="199"/>
      <c r="L187" s="199"/>
      <c r="M187" s="199"/>
      <c r="N187" s="199"/>
      <c r="O187" s="199"/>
      <c r="P187" s="200"/>
      <c r="Q187" s="199"/>
      <c r="R187" s="199"/>
      <c r="S187" s="199"/>
      <c r="T187" s="199"/>
      <c r="U187" s="199"/>
      <c r="V187" s="199"/>
      <c r="W187" s="199"/>
      <c r="X187" s="200"/>
      <c r="Y187" s="199"/>
      <c r="Z187" s="200"/>
      <c r="AA187" s="199"/>
      <c r="AB187" s="200"/>
      <c r="AC187" s="199"/>
      <c r="AD187" s="200"/>
      <c r="AE187" s="199"/>
      <c r="AF187" s="200"/>
      <c r="AG187" s="201">
        <f>'Therapy data entry'!E191</f>
        <v>0</v>
      </c>
    </row>
    <row r="188" spans="1:33" hidden="1" x14ac:dyDescent="0.25">
      <c r="A188" s="195">
        <f>'Therapy data entry'!A192</f>
        <v>0</v>
      </c>
      <c r="B188" s="196">
        <f>'Therapy data entry'!B193</f>
        <v>0</v>
      </c>
      <c r="C188" s="197">
        <f>'Therapy data entry'!B195</f>
        <v>0</v>
      </c>
      <c r="D188" s="198"/>
      <c r="E188" s="199"/>
      <c r="F188" s="199"/>
      <c r="G188" s="200"/>
      <c r="H188" s="199"/>
      <c r="I188" s="199"/>
      <c r="J188" s="199"/>
      <c r="K188" s="199"/>
      <c r="L188" s="199"/>
      <c r="M188" s="199"/>
      <c r="N188" s="199"/>
      <c r="O188" s="199"/>
      <c r="P188" s="200"/>
      <c r="Q188" s="199"/>
      <c r="R188" s="199"/>
      <c r="S188" s="199"/>
      <c r="T188" s="199"/>
      <c r="U188" s="199"/>
      <c r="V188" s="199"/>
      <c r="W188" s="199"/>
      <c r="X188" s="200"/>
      <c r="Y188" s="199"/>
      <c r="Z188" s="200"/>
      <c r="AA188" s="199"/>
      <c r="AB188" s="200"/>
      <c r="AC188" s="199"/>
      <c r="AD188" s="200"/>
      <c r="AE188" s="199"/>
      <c r="AF188" s="200"/>
      <c r="AG188" s="201">
        <f>'Therapy data entry'!E192</f>
        <v>0</v>
      </c>
    </row>
    <row r="189" spans="1:33" hidden="1" x14ac:dyDescent="0.25">
      <c r="A189" s="195">
        <f>'Therapy data entry'!A193</f>
        <v>0</v>
      </c>
      <c r="B189" s="196">
        <f>'Therapy data entry'!B194</f>
        <v>0</v>
      </c>
      <c r="C189" s="197">
        <f>'Therapy data entry'!B196</f>
        <v>0</v>
      </c>
      <c r="D189" s="198"/>
      <c r="E189" s="199"/>
      <c r="F189" s="199"/>
      <c r="G189" s="200"/>
      <c r="H189" s="199"/>
      <c r="I189" s="199"/>
      <c r="J189" s="199"/>
      <c r="K189" s="199"/>
      <c r="L189" s="199"/>
      <c r="M189" s="199"/>
      <c r="N189" s="199"/>
      <c r="O189" s="199"/>
      <c r="P189" s="200"/>
      <c r="Q189" s="199"/>
      <c r="R189" s="199"/>
      <c r="S189" s="199"/>
      <c r="T189" s="199"/>
      <c r="U189" s="199"/>
      <c r="V189" s="199"/>
      <c r="W189" s="199"/>
      <c r="X189" s="200"/>
      <c r="Y189" s="199"/>
      <c r="Z189" s="200"/>
      <c r="AA189" s="199"/>
      <c r="AB189" s="200"/>
      <c r="AC189" s="199"/>
      <c r="AD189" s="200"/>
      <c r="AE189" s="199"/>
      <c r="AF189" s="200"/>
      <c r="AG189" s="201">
        <f>'Therapy data entry'!E193</f>
        <v>0</v>
      </c>
    </row>
    <row r="190" spans="1:33" hidden="1" x14ac:dyDescent="0.25">
      <c r="A190" s="195">
        <f>'Therapy data entry'!A194</f>
        <v>0</v>
      </c>
      <c r="B190" s="196">
        <f>'Therapy data entry'!B195</f>
        <v>0</v>
      </c>
      <c r="C190" s="197">
        <f>'Therapy data entry'!B197</f>
        <v>0</v>
      </c>
      <c r="D190" s="198"/>
      <c r="E190" s="199"/>
      <c r="F190" s="199"/>
      <c r="G190" s="200"/>
      <c r="H190" s="199"/>
      <c r="I190" s="199"/>
      <c r="J190" s="199"/>
      <c r="K190" s="199"/>
      <c r="L190" s="199"/>
      <c r="M190" s="199"/>
      <c r="N190" s="199"/>
      <c r="O190" s="199"/>
      <c r="P190" s="200"/>
      <c r="Q190" s="199"/>
      <c r="R190" s="199"/>
      <c r="S190" s="199"/>
      <c r="T190" s="199"/>
      <c r="U190" s="199"/>
      <c r="V190" s="199"/>
      <c r="W190" s="199"/>
      <c r="X190" s="200"/>
      <c r="Y190" s="199"/>
      <c r="Z190" s="200"/>
      <c r="AA190" s="199"/>
      <c r="AB190" s="200"/>
      <c r="AC190" s="199"/>
      <c r="AD190" s="200"/>
      <c r="AE190" s="199"/>
      <c r="AF190" s="200"/>
      <c r="AG190" s="201">
        <f>'Therapy data entry'!E194</f>
        <v>0</v>
      </c>
    </row>
    <row r="191" spans="1:33" hidden="1" x14ac:dyDescent="0.25">
      <c r="A191" s="195">
        <f>'Therapy data entry'!A195</f>
        <v>0</v>
      </c>
      <c r="B191" s="196">
        <f>'Therapy data entry'!B196</f>
        <v>0</v>
      </c>
      <c r="C191" s="197">
        <f>'Therapy data entry'!B198</f>
        <v>0</v>
      </c>
      <c r="D191" s="198"/>
      <c r="E191" s="199"/>
      <c r="F191" s="199"/>
      <c r="G191" s="200"/>
      <c r="H191" s="199"/>
      <c r="I191" s="199"/>
      <c r="J191" s="199"/>
      <c r="K191" s="199"/>
      <c r="L191" s="199"/>
      <c r="M191" s="199"/>
      <c r="N191" s="199"/>
      <c r="O191" s="199"/>
      <c r="P191" s="200"/>
      <c r="Q191" s="199"/>
      <c r="R191" s="199"/>
      <c r="S191" s="199"/>
      <c r="T191" s="199"/>
      <c r="U191" s="199"/>
      <c r="V191" s="199"/>
      <c r="W191" s="199"/>
      <c r="X191" s="200"/>
      <c r="Y191" s="199"/>
      <c r="Z191" s="200"/>
      <c r="AA191" s="199"/>
      <c r="AB191" s="200"/>
      <c r="AC191" s="199"/>
      <c r="AD191" s="200"/>
      <c r="AE191" s="199"/>
      <c r="AF191" s="200"/>
      <c r="AG191" s="201">
        <f>'Therapy data entry'!E195</f>
        <v>0</v>
      </c>
    </row>
    <row r="192" spans="1:33" hidden="1" x14ac:dyDescent="0.25">
      <c r="A192" s="195">
        <f>'Therapy data entry'!A196</f>
        <v>0</v>
      </c>
      <c r="B192" s="196">
        <f>'Therapy data entry'!B197</f>
        <v>0</v>
      </c>
      <c r="C192" s="197" t="str">
        <f>'Therapy data entry'!B199</f>
        <v>Surname:</v>
      </c>
      <c r="D192" s="198"/>
      <c r="E192" s="199"/>
      <c r="F192" s="199"/>
      <c r="G192" s="200"/>
      <c r="H192" s="199"/>
      <c r="I192" s="199"/>
      <c r="J192" s="199"/>
      <c r="K192" s="199"/>
      <c r="L192" s="199"/>
      <c r="M192" s="199"/>
      <c r="N192" s="199"/>
      <c r="O192" s="199"/>
      <c r="P192" s="200"/>
      <c r="Q192" s="199"/>
      <c r="R192" s="199"/>
      <c r="S192" s="199"/>
      <c r="T192" s="199"/>
      <c r="U192" s="199"/>
      <c r="V192" s="199"/>
      <c r="W192" s="199"/>
      <c r="X192" s="200"/>
      <c r="Y192" s="199"/>
      <c r="Z192" s="200"/>
      <c r="AA192" s="199"/>
      <c r="AB192" s="200"/>
      <c r="AC192" s="199"/>
      <c r="AD192" s="200"/>
      <c r="AE192" s="199"/>
      <c r="AF192" s="200"/>
      <c r="AG192" s="201">
        <f>'Therapy data entry'!E196</f>
        <v>0</v>
      </c>
    </row>
    <row r="193" spans="1:33" hidden="1" x14ac:dyDescent="0.25">
      <c r="A193" s="195">
        <f>'Therapy data entry'!A197</f>
        <v>0</v>
      </c>
      <c r="B193" s="196">
        <f>'Therapy data entry'!B198</f>
        <v>0</v>
      </c>
      <c r="C193" s="197">
        <f>'Therapy data entry'!B200</f>
        <v>0</v>
      </c>
      <c r="D193" s="198"/>
      <c r="E193" s="199"/>
      <c r="F193" s="199"/>
      <c r="G193" s="200"/>
      <c r="H193" s="199"/>
      <c r="I193" s="199"/>
      <c r="J193" s="199"/>
      <c r="K193" s="199"/>
      <c r="L193" s="199"/>
      <c r="M193" s="199"/>
      <c r="N193" s="199"/>
      <c r="O193" s="199"/>
      <c r="P193" s="200"/>
      <c r="Q193" s="199"/>
      <c r="R193" s="199"/>
      <c r="S193" s="199"/>
      <c r="T193" s="199"/>
      <c r="U193" s="199"/>
      <c r="V193" s="199"/>
      <c r="W193" s="199"/>
      <c r="X193" s="200"/>
      <c r="Y193" s="199"/>
      <c r="Z193" s="200"/>
      <c r="AA193" s="199"/>
      <c r="AB193" s="200"/>
      <c r="AC193" s="199"/>
      <c r="AD193" s="200"/>
      <c r="AE193" s="199"/>
      <c r="AF193" s="200"/>
      <c r="AG193" s="201">
        <f>'Therapy data entry'!E197</f>
        <v>0</v>
      </c>
    </row>
    <row r="194" spans="1:33" hidden="1" x14ac:dyDescent="0.25">
      <c r="A194" s="195">
        <f>'Therapy data entry'!A198</f>
        <v>0</v>
      </c>
      <c r="B194" s="196" t="str">
        <f>'Therapy data entry'!B199</f>
        <v>Surname:</v>
      </c>
      <c r="C194" s="197" t="str">
        <f>'Therapy data entry'!B201</f>
        <v>DOB:</v>
      </c>
      <c r="D194" s="198"/>
      <c r="E194" s="199"/>
      <c r="F194" s="199"/>
      <c r="G194" s="200"/>
      <c r="H194" s="199"/>
      <c r="I194" s="199"/>
      <c r="J194" s="199"/>
      <c r="K194" s="199"/>
      <c r="L194" s="199"/>
      <c r="M194" s="199"/>
      <c r="N194" s="199"/>
      <c r="O194" s="199"/>
      <c r="P194" s="200"/>
      <c r="Q194" s="199"/>
      <c r="R194" s="199"/>
      <c r="S194" s="199"/>
      <c r="T194" s="199"/>
      <c r="U194" s="199"/>
      <c r="V194" s="199"/>
      <c r="W194" s="199"/>
      <c r="X194" s="200"/>
      <c r="Y194" s="199"/>
      <c r="Z194" s="200"/>
      <c r="AA194" s="199"/>
      <c r="AB194" s="200"/>
      <c r="AC194" s="199"/>
      <c r="AD194" s="200"/>
      <c r="AE194" s="199"/>
      <c r="AF194" s="200"/>
      <c r="AG194" s="201">
        <f>'Therapy data entry'!E198</f>
        <v>0</v>
      </c>
    </row>
    <row r="195" spans="1:33" x14ac:dyDescent="0.25">
      <c r="A195" s="195">
        <f>'Therapy data entry'!A199</f>
        <v>0</v>
      </c>
      <c r="B195" s="196">
        <f>'Therapy data entry'!B200</f>
        <v>0</v>
      </c>
      <c r="C195" s="197">
        <f>'Therapy data entry'!B202</f>
        <v>0</v>
      </c>
      <c r="D195" s="198"/>
      <c r="E195" s="199"/>
      <c r="F195" s="199"/>
      <c r="G195" s="200"/>
      <c r="H195" s="199"/>
      <c r="I195" s="199"/>
      <c r="J195" s="199"/>
      <c r="K195" s="199"/>
      <c r="L195" s="199"/>
      <c r="M195" s="199"/>
      <c r="N195" s="199"/>
      <c r="O195" s="199"/>
      <c r="P195" s="200"/>
      <c r="Q195" s="199"/>
      <c r="R195" s="199"/>
      <c r="S195" s="199"/>
      <c r="T195" s="199"/>
      <c r="U195" s="199"/>
      <c r="V195" s="199"/>
      <c r="W195" s="199"/>
      <c r="X195" s="200"/>
      <c r="Y195" s="199"/>
      <c r="Z195" s="200"/>
      <c r="AA195" s="199"/>
      <c r="AB195" s="200"/>
      <c r="AC195" s="199"/>
      <c r="AD195" s="200"/>
      <c r="AE195" s="199"/>
      <c r="AF195" s="200"/>
      <c r="AG195" s="201">
        <f>'Therapy data entry'!E199</f>
        <v>0</v>
      </c>
    </row>
    <row r="196" spans="1:33" hidden="1" x14ac:dyDescent="0.25">
      <c r="A196" s="195">
        <f>'Therapy data entry'!A200</f>
        <v>0</v>
      </c>
      <c r="B196" s="196" t="str">
        <f>'Therapy data entry'!B201</f>
        <v>DOB:</v>
      </c>
      <c r="C196" s="197">
        <f>'Therapy data entry'!B203</f>
        <v>0</v>
      </c>
      <c r="D196" s="198"/>
      <c r="E196" s="199"/>
      <c r="F196" s="199"/>
      <c r="G196" s="200"/>
      <c r="H196" s="199"/>
      <c r="I196" s="199"/>
      <c r="J196" s="199"/>
      <c r="K196" s="199"/>
      <c r="L196" s="199"/>
      <c r="M196" s="199"/>
      <c r="N196" s="199"/>
      <c r="O196" s="199"/>
      <c r="P196" s="200"/>
      <c r="Q196" s="199"/>
      <c r="R196" s="199"/>
      <c r="S196" s="199"/>
      <c r="T196" s="199"/>
      <c r="U196" s="199"/>
      <c r="V196" s="199"/>
      <c r="W196" s="199"/>
      <c r="X196" s="200"/>
      <c r="Y196" s="199"/>
      <c r="Z196" s="200"/>
      <c r="AA196" s="199"/>
      <c r="AB196" s="200"/>
      <c r="AC196" s="199"/>
      <c r="AD196" s="200"/>
      <c r="AE196" s="199"/>
      <c r="AF196" s="200"/>
      <c r="AG196" s="201">
        <f>'Therapy data entry'!E200</f>
        <v>0</v>
      </c>
    </row>
    <row r="197" spans="1:33" hidden="1" x14ac:dyDescent="0.25">
      <c r="A197" s="195">
        <f>'Therapy data entry'!A201</f>
        <v>0</v>
      </c>
      <c r="B197" s="196">
        <f>'Therapy data entry'!B202</f>
        <v>0</v>
      </c>
      <c r="C197" s="197">
        <f>'Therapy data entry'!B204</f>
        <v>0</v>
      </c>
      <c r="D197" s="198"/>
      <c r="E197" s="199"/>
      <c r="F197" s="199"/>
      <c r="G197" s="200"/>
      <c r="H197" s="199"/>
      <c r="I197" s="199"/>
      <c r="J197" s="199"/>
      <c r="K197" s="199"/>
      <c r="L197" s="199"/>
      <c r="M197" s="199"/>
      <c r="N197" s="199"/>
      <c r="O197" s="199"/>
      <c r="P197" s="200"/>
      <c r="Q197" s="199"/>
      <c r="R197" s="199"/>
      <c r="S197" s="199"/>
      <c r="T197" s="199"/>
      <c r="U197" s="199"/>
      <c r="V197" s="199"/>
      <c r="W197" s="199"/>
      <c r="X197" s="200"/>
      <c r="Y197" s="199"/>
      <c r="Z197" s="200"/>
      <c r="AA197" s="199"/>
      <c r="AB197" s="200"/>
      <c r="AC197" s="199"/>
      <c r="AD197" s="200"/>
      <c r="AE197" s="199"/>
      <c r="AF197" s="200"/>
      <c r="AG197" s="201">
        <f>'Therapy data entry'!E201</f>
        <v>0</v>
      </c>
    </row>
    <row r="198" spans="1:33" hidden="1" x14ac:dyDescent="0.25">
      <c r="A198" s="195">
        <f>'Therapy data entry'!A202</f>
        <v>0</v>
      </c>
      <c r="B198" s="196">
        <f>'Therapy data entry'!B203</f>
        <v>0</v>
      </c>
      <c r="C198" s="197">
        <f>'Therapy data entry'!B205</f>
        <v>0</v>
      </c>
      <c r="D198" s="198"/>
      <c r="E198" s="199"/>
      <c r="F198" s="199"/>
      <c r="G198" s="200"/>
      <c r="H198" s="199"/>
      <c r="I198" s="199"/>
      <c r="J198" s="199"/>
      <c r="K198" s="199"/>
      <c r="L198" s="199"/>
      <c r="M198" s="199"/>
      <c r="N198" s="199"/>
      <c r="O198" s="199"/>
      <c r="P198" s="200"/>
      <c r="Q198" s="199"/>
      <c r="R198" s="199"/>
      <c r="S198" s="199"/>
      <c r="T198" s="199"/>
      <c r="U198" s="199"/>
      <c r="V198" s="199"/>
      <c r="W198" s="199"/>
      <c r="X198" s="200"/>
      <c r="Y198" s="199"/>
      <c r="Z198" s="200"/>
      <c r="AA198" s="199"/>
      <c r="AB198" s="200"/>
      <c r="AC198" s="199"/>
      <c r="AD198" s="200"/>
      <c r="AE198" s="199"/>
      <c r="AF198" s="200"/>
      <c r="AG198" s="201">
        <f>'Therapy data entry'!E202</f>
        <v>0</v>
      </c>
    </row>
    <row r="199" spans="1:33" hidden="1" x14ac:dyDescent="0.25">
      <c r="A199" s="195">
        <f>'Therapy data entry'!A203</f>
        <v>0</v>
      </c>
      <c r="B199" s="196">
        <f>'Therapy data entry'!B204</f>
        <v>0</v>
      </c>
      <c r="C199" s="197">
        <f>'Therapy data entry'!B206</f>
        <v>0</v>
      </c>
      <c r="D199" s="198"/>
      <c r="E199" s="199"/>
      <c r="F199" s="199"/>
      <c r="G199" s="200"/>
      <c r="H199" s="199"/>
      <c r="I199" s="199"/>
      <c r="J199" s="199"/>
      <c r="K199" s="199"/>
      <c r="L199" s="199"/>
      <c r="M199" s="199"/>
      <c r="N199" s="199"/>
      <c r="O199" s="199"/>
      <c r="P199" s="200"/>
      <c r="Q199" s="199"/>
      <c r="R199" s="199"/>
      <c r="S199" s="199"/>
      <c r="T199" s="199"/>
      <c r="U199" s="199"/>
      <c r="V199" s="199"/>
      <c r="W199" s="198"/>
      <c r="X199" s="200"/>
      <c r="Y199" s="198"/>
      <c r="Z199" s="200"/>
      <c r="AA199" s="198"/>
      <c r="AB199" s="200"/>
      <c r="AC199" s="198"/>
      <c r="AD199" s="200"/>
      <c r="AE199" s="199"/>
      <c r="AF199" s="200"/>
      <c r="AG199" s="201">
        <f>'Therapy data entry'!E203</f>
        <v>0</v>
      </c>
    </row>
    <row r="200" spans="1:33" hidden="1" x14ac:dyDescent="0.25">
      <c r="A200" s="195">
        <f>'Therapy data entry'!A204</f>
        <v>0</v>
      </c>
      <c r="B200" s="196">
        <f>'Therapy data entry'!B205</f>
        <v>0</v>
      </c>
      <c r="C200" s="197">
        <f>'Therapy data entry'!B207</f>
        <v>0</v>
      </c>
      <c r="D200" s="198"/>
      <c r="E200" s="199"/>
      <c r="F200" s="199"/>
      <c r="G200" s="200"/>
      <c r="H200" s="199"/>
      <c r="I200" s="199"/>
      <c r="J200" s="199"/>
      <c r="K200" s="199"/>
      <c r="L200" s="199"/>
      <c r="M200" s="199"/>
      <c r="N200" s="199"/>
      <c r="O200" s="199"/>
      <c r="P200" s="200"/>
      <c r="Q200" s="199"/>
      <c r="R200" s="199"/>
      <c r="S200" s="199"/>
      <c r="T200" s="199"/>
      <c r="U200" s="199"/>
      <c r="V200" s="199"/>
      <c r="W200" s="199"/>
      <c r="X200" s="200"/>
      <c r="Y200" s="199"/>
      <c r="Z200" s="200"/>
      <c r="AA200" s="199"/>
      <c r="AB200" s="200"/>
      <c r="AC200" s="199"/>
      <c r="AD200" s="200"/>
      <c r="AE200" s="199"/>
      <c r="AF200" s="200"/>
      <c r="AG200" s="201">
        <f>'Therapy data entry'!E204</f>
        <v>0</v>
      </c>
    </row>
    <row r="201" spans="1:33" hidden="1" x14ac:dyDescent="0.25">
      <c r="A201" s="195">
        <f>'Therapy data entry'!A205</f>
        <v>0</v>
      </c>
      <c r="B201" s="196">
        <f>'Therapy data entry'!B206</f>
        <v>0</v>
      </c>
      <c r="C201" s="197">
        <f>'Therapy data entry'!B208</f>
        <v>0</v>
      </c>
      <c r="D201" s="198"/>
      <c r="E201" s="199"/>
      <c r="F201" s="199"/>
      <c r="G201" s="200"/>
      <c r="H201" s="199"/>
      <c r="I201" s="199"/>
      <c r="J201" s="199"/>
      <c r="K201" s="199"/>
      <c r="L201" s="199"/>
      <c r="M201" s="199"/>
      <c r="N201" s="199"/>
      <c r="O201" s="199"/>
      <c r="P201" s="200"/>
      <c r="Q201" s="199"/>
      <c r="R201" s="199"/>
      <c r="S201" s="199"/>
      <c r="T201" s="199"/>
      <c r="U201" s="199"/>
      <c r="V201" s="199"/>
      <c r="W201" s="199"/>
      <c r="X201" s="200"/>
      <c r="Y201" s="199"/>
      <c r="Z201" s="200"/>
      <c r="AA201" s="199"/>
      <c r="AB201" s="200"/>
      <c r="AC201" s="199"/>
      <c r="AD201" s="200"/>
      <c r="AE201" s="199"/>
      <c r="AF201" s="200"/>
      <c r="AG201" s="201">
        <f>'Therapy data entry'!E205</f>
        <v>0</v>
      </c>
    </row>
    <row r="202" spans="1:33" hidden="1" x14ac:dyDescent="0.25">
      <c r="A202" s="195">
        <f>'Therapy data entry'!A206</f>
        <v>0</v>
      </c>
      <c r="B202" s="196">
        <f>'Therapy data entry'!B207</f>
        <v>0</v>
      </c>
      <c r="C202" s="197">
        <f>'Therapy data entry'!B209</f>
        <v>0</v>
      </c>
      <c r="D202" s="198"/>
      <c r="E202" s="199"/>
      <c r="F202" s="199"/>
      <c r="G202" s="200"/>
      <c r="H202" s="199"/>
      <c r="I202" s="199"/>
      <c r="J202" s="199"/>
      <c r="K202" s="199"/>
      <c r="L202" s="199"/>
      <c r="M202" s="199"/>
      <c r="N202" s="199"/>
      <c r="O202" s="199"/>
      <c r="P202" s="200"/>
      <c r="Q202" s="199"/>
      <c r="R202" s="199"/>
      <c r="S202" s="199"/>
      <c r="T202" s="199"/>
      <c r="U202" s="199"/>
      <c r="V202" s="199"/>
      <c r="W202" s="199"/>
      <c r="X202" s="200"/>
      <c r="Y202" s="199"/>
      <c r="Z202" s="200"/>
      <c r="AA202" s="199"/>
      <c r="AB202" s="200"/>
      <c r="AC202" s="199"/>
      <c r="AD202" s="200"/>
      <c r="AE202" s="199"/>
      <c r="AF202" s="200"/>
      <c r="AG202" s="201">
        <f>'Therapy data entry'!E206</f>
        <v>0</v>
      </c>
    </row>
    <row r="203" spans="1:33" hidden="1" x14ac:dyDescent="0.25">
      <c r="A203" s="195">
        <f>'Therapy data entry'!A207</f>
        <v>0</v>
      </c>
      <c r="B203" s="196">
        <f>'Therapy data entry'!B208</f>
        <v>0</v>
      </c>
      <c r="C203" s="197">
        <f>'Therapy data entry'!B210</f>
        <v>0</v>
      </c>
      <c r="D203" s="198"/>
      <c r="E203" s="199"/>
      <c r="F203" s="199"/>
      <c r="G203" s="200"/>
      <c r="H203" s="199"/>
      <c r="I203" s="199"/>
      <c r="J203" s="199"/>
      <c r="K203" s="199"/>
      <c r="L203" s="199"/>
      <c r="M203" s="199"/>
      <c r="N203" s="199"/>
      <c r="O203" s="199"/>
      <c r="P203" s="200"/>
      <c r="Q203" s="199"/>
      <c r="R203" s="199"/>
      <c r="S203" s="199"/>
      <c r="T203" s="199"/>
      <c r="U203" s="199"/>
      <c r="V203" s="199"/>
      <c r="W203" s="199"/>
      <c r="X203" s="200"/>
      <c r="Y203" s="199"/>
      <c r="Z203" s="200"/>
      <c r="AA203" s="199"/>
      <c r="AB203" s="200"/>
      <c r="AC203" s="199"/>
      <c r="AD203" s="200"/>
      <c r="AE203" s="199"/>
      <c r="AF203" s="200"/>
      <c r="AG203" s="201">
        <f>'Therapy data entry'!E207</f>
        <v>0</v>
      </c>
    </row>
    <row r="204" spans="1:33" hidden="1" x14ac:dyDescent="0.25">
      <c r="A204" s="195">
        <f>'Therapy data entry'!A208</f>
        <v>0</v>
      </c>
      <c r="B204" s="196">
        <f>'Therapy data entry'!B209</f>
        <v>0</v>
      </c>
      <c r="C204" s="197" t="str">
        <f>'Therapy data entry'!B211</f>
        <v>Surname:</v>
      </c>
      <c r="D204" s="198"/>
      <c r="E204" s="199"/>
      <c r="F204" s="199"/>
      <c r="G204" s="200"/>
      <c r="H204" s="199"/>
      <c r="I204" s="199"/>
      <c r="J204" s="199"/>
      <c r="K204" s="199"/>
      <c r="L204" s="199"/>
      <c r="M204" s="199"/>
      <c r="N204" s="199"/>
      <c r="O204" s="199"/>
      <c r="P204" s="200"/>
      <c r="Q204" s="199"/>
      <c r="R204" s="199"/>
      <c r="S204" s="199"/>
      <c r="T204" s="199"/>
      <c r="U204" s="199"/>
      <c r="V204" s="199"/>
      <c r="W204" s="199"/>
      <c r="X204" s="200"/>
      <c r="Y204" s="199"/>
      <c r="Z204" s="200"/>
      <c r="AA204" s="199"/>
      <c r="AB204" s="200"/>
      <c r="AC204" s="199"/>
      <c r="AD204" s="200"/>
      <c r="AE204" s="199"/>
      <c r="AF204" s="200"/>
      <c r="AG204" s="201">
        <f>'Therapy data entry'!E208</f>
        <v>0</v>
      </c>
    </row>
    <row r="205" spans="1:33" hidden="1" x14ac:dyDescent="0.25">
      <c r="A205" s="195">
        <f>'Therapy data entry'!A209</f>
        <v>0</v>
      </c>
      <c r="B205" s="196">
        <f>'Therapy data entry'!B210</f>
        <v>0</v>
      </c>
      <c r="C205" s="197">
        <f>'Therapy data entry'!B212</f>
        <v>0</v>
      </c>
      <c r="D205" s="198"/>
      <c r="E205" s="199"/>
      <c r="F205" s="199"/>
      <c r="G205" s="200"/>
      <c r="H205" s="199"/>
      <c r="I205" s="199"/>
      <c r="J205" s="199"/>
      <c r="K205" s="199"/>
      <c r="L205" s="199"/>
      <c r="M205" s="199"/>
      <c r="N205" s="199"/>
      <c r="O205" s="199"/>
      <c r="P205" s="200"/>
      <c r="Q205" s="199"/>
      <c r="R205" s="199"/>
      <c r="S205" s="199"/>
      <c r="T205" s="199"/>
      <c r="U205" s="199"/>
      <c r="V205" s="199"/>
      <c r="W205" s="199"/>
      <c r="X205" s="200"/>
      <c r="Y205" s="199"/>
      <c r="Z205" s="200"/>
      <c r="AA205" s="199"/>
      <c r="AB205" s="200"/>
      <c r="AC205" s="199"/>
      <c r="AD205" s="200"/>
      <c r="AE205" s="199"/>
      <c r="AF205" s="200"/>
      <c r="AG205" s="201">
        <f>'Therapy data entry'!E209</f>
        <v>0</v>
      </c>
    </row>
    <row r="206" spans="1:33" hidden="1" x14ac:dyDescent="0.25">
      <c r="A206" s="195">
        <f>'Therapy data entry'!A210</f>
        <v>0</v>
      </c>
      <c r="B206" s="196" t="str">
        <f>'Therapy data entry'!B211</f>
        <v>Surname:</v>
      </c>
      <c r="C206" s="197" t="str">
        <f>'Therapy data entry'!B213</f>
        <v>DOB:</v>
      </c>
      <c r="D206" s="198"/>
      <c r="E206" s="199"/>
      <c r="F206" s="199"/>
      <c r="G206" s="200"/>
      <c r="H206" s="199"/>
      <c r="I206" s="199"/>
      <c r="J206" s="199"/>
      <c r="K206" s="199"/>
      <c r="L206" s="199"/>
      <c r="M206" s="199"/>
      <c r="N206" s="199"/>
      <c r="O206" s="199"/>
      <c r="P206" s="200"/>
      <c r="Q206" s="199"/>
      <c r="R206" s="199"/>
      <c r="S206" s="199"/>
      <c r="T206" s="199"/>
      <c r="U206" s="199"/>
      <c r="V206" s="199"/>
      <c r="W206" s="199"/>
      <c r="X206" s="200"/>
      <c r="Y206" s="199"/>
      <c r="Z206" s="200"/>
      <c r="AA206" s="199"/>
      <c r="AB206" s="200"/>
      <c r="AC206" s="199"/>
      <c r="AD206" s="200"/>
      <c r="AE206" s="199"/>
      <c r="AF206" s="200"/>
      <c r="AG206" s="201">
        <f>'Therapy data entry'!E210</f>
        <v>0</v>
      </c>
    </row>
    <row r="207" spans="1:33" x14ac:dyDescent="0.25">
      <c r="A207" s="195">
        <f>'Therapy data entry'!A211</f>
        <v>0</v>
      </c>
      <c r="B207" s="196">
        <f>'Therapy data entry'!B212</f>
        <v>0</v>
      </c>
      <c r="C207" s="197">
        <f>'Therapy data entry'!B214</f>
        <v>0</v>
      </c>
      <c r="D207" s="198"/>
      <c r="E207" s="199"/>
      <c r="F207" s="199"/>
      <c r="G207" s="200"/>
      <c r="H207" s="199"/>
      <c r="I207" s="199"/>
      <c r="J207" s="199"/>
      <c r="K207" s="199"/>
      <c r="L207" s="199"/>
      <c r="M207" s="199"/>
      <c r="N207" s="199"/>
      <c r="O207" s="199"/>
      <c r="P207" s="200"/>
      <c r="Q207" s="199"/>
      <c r="R207" s="199"/>
      <c r="S207" s="199"/>
      <c r="T207" s="199"/>
      <c r="U207" s="199"/>
      <c r="V207" s="199"/>
      <c r="W207" s="199"/>
      <c r="X207" s="200"/>
      <c r="Y207" s="199"/>
      <c r="Z207" s="200"/>
      <c r="AA207" s="199"/>
      <c r="AB207" s="200"/>
      <c r="AC207" s="199"/>
      <c r="AD207" s="200"/>
      <c r="AE207" s="199"/>
      <c r="AF207" s="200"/>
      <c r="AG207" s="201">
        <f>'Therapy data entry'!E211</f>
        <v>0</v>
      </c>
    </row>
    <row r="208" spans="1:33" hidden="1" x14ac:dyDescent="0.25">
      <c r="A208" s="195">
        <f>'Therapy data entry'!A212</f>
        <v>0</v>
      </c>
      <c r="B208" s="196" t="str">
        <f>'Therapy data entry'!B213</f>
        <v>DOB:</v>
      </c>
      <c r="C208" s="197">
        <f>'Therapy data entry'!B215</f>
        <v>0</v>
      </c>
      <c r="D208" s="198"/>
      <c r="E208" s="199"/>
      <c r="F208" s="199"/>
      <c r="G208" s="200"/>
      <c r="H208" s="199"/>
      <c r="I208" s="199"/>
      <c r="J208" s="199"/>
      <c r="K208" s="199"/>
      <c r="L208" s="199"/>
      <c r="M208" s="199"/>
      <c r="N208" s="199"/>
      <c r="O208" s="199"/>
      <c r="P208" s="200"/>
      <c r="Q208" s="199"/>
      <c r="R208" s="199"/>
      <c r="S208" s="199"/>
      <c r="T208" s="199"/>
      <c r="U208" s="199"/>
      <c r="V208" s="199"/>
      <c r="W208" s="199"/>
      <c r="X208" s="200"/>
      <c r="Y208" s="199"/>
      <c r="Z208" s="200"/>
      <c r="AA208" s="199"/>
      <c r="AB208" s="200"/>
      <c r="AC208" s="199"/>
      <c r="AD208" s="200"/>
      <c r="AE208" s="199"/>
      <c r="AF208" s="200"/>
      <c r="AG208" s="201">
        <f>'Therapy data entry'!E212</f>
        <v>0</v>
      </c>
    </row>
    <row r="209" spans="1:33" hidden="1" x14ac:dyDescent="0.25">
      <c r="A209" s="195">
        <f>'Therapy data entry'!A213</f>
        <v>0</v>
      </c>
      <c r="B209" s="196">
        <f>'Therapy data entry'!B214</f>
        <v>0</v>
      </c>
      <c r="C209" s="197">
        <f>'Therapy data entry'!B216</f>
        <v>0</v>
      </c>
      <c r="D209" s="198"/>
      <c r="E209" s="199"/>
      <c r="F209" s="199"/>
      <c r="G209" s="200"/>
      <c r="H209" s="199"/>
      <c r="I209" s="199"/>
      <c r="J209" s="199"/>
      <c r="K209" s="199"/>
      <c r="L209" s="199"/>
      <c r="M209" s="199"/>
      <c r="N209" s="199"/>
      <c r="O209" s="199"/>
      <c r="P209" s="200"/>
      <c r="Q209" s="199"/>
      <c r="R209" s="199"/>
      <c r="S209" s="199"/>
      <c r="T209" s="199"/>
      <c r="U209" s="199"/>
      <c r="V209" s="199"/>
      <c r="W209" s="199"/>
      <c r="X209" s="200"/>
      <c r="Y209" s="199"/>
      <c r="Z209" s="200"/>
      <c r="AA209" s="199"/>
      <c r="AB209" s="200"/>
      <c r="AC209" s="199"/>
      <c r="AD209" s="200"/>
      <c r="AE209" s="199"/>
      <c r="AF209" s="200"/>
      <c r="AG209" s="201">
        <f>'Therapy data entry'!E213</f>
        <v>0</v>
      </c>
    </row>
    <row r="210" spans="1:33" hidden="1" x14ac:dyDescent="0.25">
      <c r="A210" s="195">
        <f>'Therapy data entry'!A214</f>
        <v>0</v>
      </c>
      <c r="B210" s="196">
        <f>'Therapy data entry'!B215</f>
        <v>0</v>
      </c>
      <c r="C210" s="197">
        <f>'Therapy data entry'!B217</f>
        <v>0</v>
      </c>
      <c r="D210" s="198"/>
      <c r="E210" s="199"/>
      <c r="F210" s="199"/>
      <c r="G210" s="200"/>
      <c r="H210" s="199"/>
      <c r="I210" s="199"/>
      <c r="J210" s="199"/>
      <c r="K210" s="199"/>
      <c r="L210" s="199"/>
      <c r="M210" s="199"/>
      <c r="N210" s="199"/>
      <c r="O210" s="199"/>
      <c r="P210" s="200"/>
      <c r="Q210" s="199"/>
      <c r="R210" s="199"/>
      <c r="S210" s="199"/>
      <c r="T210" s="199"/>
      <c r="U210" s="199"/>
      <c r="V210" s="199"/>
      <c r="W210" s="199"/>
      <c r="X210" s="200"/>
      <c r="Y210" s="199"/>
      <c r="Z210" s="200"/>
      <c r="AA210" s="199"/>
      <c r="AB210" s="200"/>
      <c r="AC210" s="199"/>
      <c r="AD210" s="200"/>
      <c r="AE210" s="199"/>
      <c r="AF210" s="200"/>
      <c r="AG210" s="201">
        <f>'Therapy data entry'!E214</f>
        <v>0</v>
      </c>
    </row>
    <row r="211" spans="1:33" hidden="1" x14ac:dyDescent="0.25">
      <c r="A211" s="195">
        <f>'Therapy data entry'!A215</f>
        <v>0</v>
      </c>
      <c r="B211" s="196">
        <f>'Therapy data entry'!B216</f>
        <v>0</v>
      </c>
      <c r="C211" s="197">
        <f>'Therapy data entry'!B218</f>
        <v>0</v>
      </c>
      <c r="D211" s="198"/>
      <c r="E211" s="199"/>
      <c r="F211" s="199"/>
      <c r="G211" s="200"/>
      <c r="H211" s="199"/>
      <c r="I211" s="199"/>
      <c r="J211" s="199"/>
      <c r="K211" s="199"/>
      <c r="L211" s="199"/>
      <c r="M211" s="199"/>
      <c r="N211" s="199"/>
      <c r="O211" s="199"/>
      <c r="P211" s="200"/>
      <c r="Q211" s="199"/>
      <c r="R211" s="199"/>
      <c r="S211" s="199"/>
      <c r="T211" s="199"/>
      <c r="U211" s="199"/>
      <c r="V211" s="199"/>
      <c r="W211" s="199"/>
      <c r="X211" s="200"/>
      <c r="Y211" s="199"/>
      <c r="Z211" s="200"/>
      <c r="AA211" s="199"/>
      <c r="AB211" s="200"/>
      <c r="AC211" s="199"/>
      <c r="AD211" s="200"/>
      <c r="AE211" s="199"/>
      <c r="AF211" s="200"/>
      <c r="AG211" s="201">
        <f>'Therapy data entry'!E215</f>
        <v>0</v>
      </c>
    </row>
    <row r="212" spans="1:33" hidden="1" x14ac:dyDescent="0.25">
      <c r="A212" s="195">
        <f>'Therapy data entry'!A216</f>
        <v>0</v>
      </c>
      <c r="B212" s="196">
        <f>'Therapy data entry'!B217</f>
        <v>0</v>
      </c>
      <c r="C212" s="197">
        <f>'Therapy data entry'!B219</f>
        <v>0</v>
      </c>
      <c r="D212" s="198"/>
      <c r="E212" s="199"/>
      <c r="F212" s="199"/>
      <c r="G212" s="200"/>
      <c r="H212" s="199"/>
      <c r="I212" s="199"/>
      <c r="J212" s="199"/>
      <c r="K212" s="199"/>
      <c r="L212" s="199"/>
      <c r="M212" s="199"/>
      <c r="N212" s="199"/>
      <c r="O212" s="199"/>
      <c r="P212" s="200"/>
      <c r="Q212" s="199"/>
      <c r="R212" s="199"/>
      <c r="S212" s="199"/>
      <c r="T212" s="199"/>
      <c r="U212" s="199"/>
      <c r="V212" s="199"/>
      <c r="W212" s="199"/>
      <c r="X212" s="200"/>
      <c r="Y212" s="199"/>
      <c r="Z212" s="200"/>
      <c r="AA212" s="199"/>
      <c r="AB212" s="200"/>
      <c r="AC212" s="199"/>
      <c r="AD212" s="200"/>
      <c r="AE212" s="199"/>
      <c r="AF212" s="200"/>
      <c r="AG212" s="201">
        <f>'Therapy data entry'!E216</f>
        <v>0</v>
      </c>
    </row>
    <row r="213" spans="1:33" hidden="1" x14ac:dyDescent="0.25">
      <c r="A213" s="195">
        <f>'Therapy data entry'!A217</f>
        <v>0</v>
      </c>
      <c r="B213" s="196">
        <f>'Therapy data entry'!B218</f>
        <v>0</v>
      </c>
      <c r="C213" s="197">
        <f>'Therapy data entry'!B220</f>
        <v>0</v>
      </c>
      <c r="D213" s="198"/>
      <c r="E213" s="199"/>
      <c r="F213" s="199"/>
      <c r="G213" s="200"/>
      <c r="H213" s="199"/>
      <c r="I213" s="199"/>
      <c r="J213" s="199"/>
      <c r="K213" s="199"/>
      <c r="L213" s="199"/>
      <c r="M213" s="199"/>
      <c r="N213" s="199"/>
      <c r="O213" s="199"/>
      <c r="P213" s="200"/>
      <c r="Q213" s="199"/>
      <c r="R213" s="199"/>
      <c r="S213" s="199"/>
      <c r="T213" s="199"/>
      <c r="U213" s="199"/>
      <c r="V213" s="199"/>
      <c r="W213" s="199"/>
      <c r="X213" s="200"/>
      <c r="Y213" s="199"/>
      <c r="Z213" s="200"/>
      <c r="AA213" s="199"/>
      <c r="AB213" s="200"/>
      <c r="AC213" s="199"/>
      <c r="AD213" s="200"/>
      <c r="AE213" s="199"/>
      <c r="AF213" s="200"/>
      <c r="AG213" s="201">
        <f>'Therapy data entry'!E217</f>
        <v>0</v>
      </c>
    </row>
    <row r="214" spans="1:33" hidden="1" x14ac:dyDescent="0.25">
      <c r="A214" s="195">
        <f>'Therapy data entry'!A218</f>
        <v>0</v>
      </c>
      <c r="B214" s="196">
        <f>'Therapy data entry'!B219</f>
        <v>0</v>
      </c>
      <c r="C214" s="197">
        <f>'Therapy data entry'!B221</f>
        <v>0</v>
      </c>
      <c r="D214" s="198"/>
      <c r="E214" s="199"/>
      <c r="F214" s="199"/>
      <c r="G214" s="200"/>
      <c r="H214" s="199"/>
      <c r="I214" s="199"/>
      <c r="J214" s="199"/>
      <c r="K214" s="199"/>
      <c r="L214" s="199"/>
      <c r="M214" s="199"/>
      <c r="N214" s="199"/>
      <c r="O214" s="199"/>
      <c r="P214" s="200"/>
      <c r="Q214" s="199"/>
      <c r="R214" s="199"/>
      <c r="S214" s="199"/>
      <c r="T214" s="199"/>
      <c r="U214" s="199"/>
      <c r="V214" s="199"/>
      <c r="W214" s="199"/>
      <c r="X214" s="200"/>
      <c r="Y214" s="199"/>
      <c r="Z214" s="200"/>
      <c r="AA214" s="199"/>
      <c r="AB214" s="200"/>
      <c r="AC214" s="199"/>
      <c r="AD214" s="200"/>
      <c r="AE214" s="199"/>
      <c r="AF214" s="200"/>
      <c r="AG214" s="201">
        <f>'Therapy data entry'!E218</f>
        <v>0</v>
      </c>
    </row>
    <row r="215" spans="1:33" hidden="1" x14ac:dyDescent="0.25">
      <c r="A215" s="195">
        <f>'Therapy data entry'!A219</f>
        <v>0</v>
      </c>
      <c r="B215" s="196">
        <f>'Therapy data entry'!B220</f>
        <v>0</v>
      </c>
      <c r="C215" s="197">
        <f>'Therapy data entry'!B222</f>
        <v>0</v>
      </c>
      <c r="D215" s="198"/>
      <c r="E215" s="199"/>
      <c r="F215" s="199"/>
      <c r="G215" s="200"/>
      <c r="H215" s="199"/>
      <c r="I215" s="199"/>
      <c r="J215" s="199"/>
      <c r="K215" s="199"/>
      <c r="L215" s="199"/>
      <c r="M215" s="199"/>
      <c r="N215" s="199"/>
      <c r="O215" s="199"/>
      <c r="P215" s="200"/>
      <c r="Q215" s="199"/>
      <c r="R215" s="199"/>
      <c r="S215" s="199"/>
      <c r="T215" s="199"/>
      <c r="U215" s="199"/>
      <c r="V215" s="199"/>
      <c r="W215" s="199"/>
      <c r="X215" s="200"/>
      <c r="Y215" s="199"/>
      <c r="Z215" s="200"/>
      <c r="AA215" s="199"/>
      <c r="AB215" s="200"/>
      <c r="AC215" s="199"/>
      <c r="AD215" s="200"/>
      <c r="AE215" s="199"/>
      <c r="AF215" s="200"/>
      <c r="AG215" s="201">
        <f>'Therapy data entry'!E219</f>
        <v>0</v>
      </c>
    </row>
    <row r="216" spans="1:33" hidden="1" x14ac:dyDescent="0.25">
      <c r="A216" s="195">
        <f>'Therapy data entry'!A220</f>
        <v>0</v>
      </c>
      <c r="B216" s="196">
        <f>'Therapy data entry'!B221</f>
        <v>0</v>
      </c>
      <c r="C216" s="197" t="str">
        <f>'Therapy data entry'!B223</f>
        <v>Surname:</v>
      </c>
      <c r="D216" s="198"/>
      <c r="E216" s="199"/>
      <c r="F216" s="199"/>
      <c r="G216" s="200"/>
      <c r="H216" s="199"/>
      <c r="I216" s="199"/>
      <c r="J216" s="199"/>
      <c r="K216" s="199"/>
      <c r="L216" s="199"/>
      <c r="M216" s="199"/>
      <c r="N216" s="199"/>
      <c r="O216" s="199"/>
      <c r="P216" s="200"/>
      <c r="Q216" s="199"/>
      <c r="R216" s="199"/>
      <c r="S216" s="199"/>
      <c r="T216" s="199"/>
      <c r="U216" s="199"/>
      <c r="V216" s="199"/>
      <c r="W216" s="199"/>
      <c r="X216" s="200"/>
      <c r="Y216" s="199"/>
      <c r="Z216" s="200"/>
      <c r="AA216" s="199"/>
      <c r="AB216" s="200"/>
      <c r="AC216" s="199"/>
      <c r="AD216" s="200"/>
      <c r="AE216" s="199"/>
      <c r="AF216" s="200"/>
      <c r="AG216" s="201">
        <f>'Therapy data entry'!E220</f>
        <v>0</v>
      </c>
    </row>
    <row r="217" spans="1:33" hidden="1" x14ac:dyDescent="0.25">
      <c r="A217" s="195">
        <f>'Therapy data entry'!A221</f>
        <v>0</v>
      </c>
      <c r="B217" s="196">
        <f>'Therapy data entry'!B222</f>
        <v>0</v>
      </c>
      <c r="C217" s="197">
        <f>'Therapy data entry'!B224</f>
        <v>0</v>
      </c>
      <c r="D217" s="198"/>
      <c r="E217" s="199"/>
      <c r="F217" s="199"/>
      <c r="G217" s="200"/>
      <c r="H217" s="199"/>
      <c r="I217" s="199"/>
      <c r="J217" s="199"/>
      <c r="K217" s="199"/>
      <c r="L217" s="199"/>
      <c r="M217" s="199"/>
      <c r="N217" s="199"/>
      <c r="O217" s="199"/>
      <c r="P217" s="200"/>
      <c r="Q217" s="199"/>
      <c r="R217" s="199"/>
      <c r="S217" s="199"/>
      <c r="T217" s="199"/>
      <c r="U217" s="199"/>
      <c r="V217" s="199"/>
      <c r="W217" s="199"/>
      <c r="X217" s="200"/>
      <c r="Y217" s="199"/>
      <c r="Z217" s="200"/>
      <c r="AA217" s="199"/>
      <c r="AB217" s="200"/>
      <c r="AC217" s="199"/>
      <c r="AD217" s="200"/>
      <c r="AE217" s="199"/>
      <c r="AF217" s="200"/>
      <c r="AG217" s="201">
        <f>'Therapy data entry'!E221</f>
        <v>0</v>
      </c>
    </row>
    <row r="218" spans="1:33" hidden="1" x14ac:dyDescent="0.25">
      <c r="A218" s="195">
        <f>'Therapy data entry'!A222</f>
        <v>0</v>
      </c>
      <c r="B218" s="196" t="str">
        <f>'Therapy data entry'!B223</f>
        <v>Surname:</v>
      </c>
      <c r="C218" s="197" t="str">
        <f>'Therapy data entry'!B225</f>
        <v>DOB:</v>
      </c>
      <c r="D218" s="198"/>
      <c r="E218" s="199"/>
      <c r="F218" s="199"/>
      <c r="G218" s="200"/>
      <c r="H218" s="199"/>
      <c r="I218" s="199"/>
      <c r="J218" s="199"/>
      <c r="K218" s="199"/>
      <c r="L218" s="199"/>
      <c r="M218" s="199"/>
      <c r="N218" s="199"/>
      <c r="O218" s="199"/>
      <c r="P218" s="200"/>
      <c r="Q218" s="199"/>
      <c r="R218" s="199"/>
      <c r="S218" s="199"/>
      <c r="T218" s="199"/>
      <c r="U218" s="199"/>
      <c r="V218" s="199"/>
      <c r="W218" s="199"/>
      <c r="X218" s="200"/>
      <c r="Y218" s="199"/>
      <c r="Z218" s="200"/>
      <c r="AA218" s="199"/>
      <c r="AB218" s="200"/>
      <c r="AC218" s="199"/>
      <c r="AD218" s="200"/>
      <c r="AE218" s="199"/>
      <c r="AF218" s="200"/>
      <c r="AG218" s="201">
        <f>'Therapy data entry'!E222</f>
        <v>0</v>
      </c>
    </row>
    <row r="219" spans="1:33" x14ac:dyDescent="0.25">
      <c r="A219" s="195">
        <f>'Therapy data entry'!A223</f>
        <v>0</v>
      </c>
      <c r="B219" s="196">
        <f>'Therapy data entry'!B224</f>
        <v>0</v>
      </c>
      <c r="C219" s="197">
        <f>'Therapy data entry'!B226</f>
        <v>0</v>
      </c>
      <c r="D219" s="198"/>
      <c r="E219" s="199"/>
      <c r="F219" s="199"/>
      <c r="G219" s="200"/>
      <c r="H219" s="199"/>
      <c r="I219" s="199"/>
      <c r="J219" s="199"/>
      <c r="K219" s="199"/>
      <c r="L219" s="199"/>
      <c r="M219" s="199"/>
      <c r="N219" s="199"/>
      <c r="O219" s="199"/>
      <c r="P219" s="200"/>
      <c r="Q219" s="199"/>
      <c r="R219" s="199"/>
      <c r="S219" s="199"/>
      <c r="T219" s="199"/>
      <c r="U219" s="199"/>
      <c r="V219" s="199"/>
      <c r="W219" s="199"/>
      <c r="X219" s="200"/>
      <c r="Y219" s="199"/>
      <c r="Z219" s="200"/>
      <c r="AA219" s="199"/>
      <c r="AB219" s="200"/>
      <c r="AC219" s="199"/>
      <c r="AD219" s="200"/>
      <c r="AE219" s="199"/>
      <c r="AF219" s="200"/>
      <c r="AG219" s="201">
        <f>'Therapy data entry'!E223</f>
        <v>0</v>
      </c>
    </row>
    <row r="220" spans="1:33" hidden="1" x14ac:dyDescent="0.25">
      <c r="A220" s="195">
        <f>'Therapy data entry'!A224</f>
        <v>0</v>
      </c>
      <c r="B220" s="196" t="str">
        <f>'Therapy data entry'!B225</f>
        <v>DOB:</v>
      </c>
      <c r="C220" s="197">
        <f>'Therapy data entry'!B227</f>
        <v>0</v>
      </c>
      <c r="D220" s="198"/>
      <c r="E220" s="199"/>
      <c r="F220" s="199"/>
      <c r="G220" s="200"/>
      <c r="H220" s="199"/>
      <c r="I220" s="199"/>
      <c r="J220" s="199"/>
      <c r="K220" s="199"/>
      <c r="L220" s="199"/>
      <c r="M220" s="199"/>
      <c r="N220" s="199"/>
      <c r="O220" s="199"/>
      <c r="P220" s="200"/>
      <c r="Q220" s="199"/>
      <c r="R220" s="199"/>
      <c r="S220" s="199"/>
      <c r="T220" s="199"/>
      <c r="U220" s="199"/>
      <c r="V220" s="199"/>
      <c r="W220" s="199"/>
      <c r="X220" s="200"/>
      <c r="Y220" s="199"/>
      <c r="Z220" s="200"/>
      <c r="AA220" s="199"/>
      <c r="AB220" s="200"/>
      <c r="AC220" s="199"/>
      <c r="AD220" s="200"/>
      <c r="AE220" s="199"/>
      <c r="AF220" s="200"/>
      <c r="AG220" s="201">
        <f>'Therapy data entry'!E224</f>
        <v>0</v>
      </c>
    </row>
    <row r="221" spans="1:33" hidden="1" x14ac:dyDescent="0.25">
      <c r="A221" s="195">
        <f>'Therapy data entry'!A225</f>
        <v>0</v>
      </c>
      <c r="B221" s="196">
        <f>'Therapy data entry'!B226</f>
        <v>0</v>
      </c>
      <c r="C221" s="197">
        <f>'Therapy data entry'!B228</f>
        <v>0</v>
      </c>
      <c r="D221" s="198"/>
      <c r="E221" s="199"/>
      <c r="F221" s="199"/>
      <c r="G221" s="200"/>
      <c r="H221" s="199"/>
      <c r="I221" s="199"/>
      <c r="J221" s="199"/>
      <c r="K221" s="199"/>
      <c r="L221" s="199"/>
      <c r="M221" s="199"/>
      <c r="N221" s="199"/>
      <c r="O221" s="199"/>
      <c r="P221" s="200"/>
      <c r="Q221" s="199"/>
      <c r="R221" s="199"/>
      <c r="S221" s="199"/>
      <c r="T221" s="199"/>
      <c r="U221" s="199"/>
      <c r="V221" s="199"/>
      <c r="W221" s="199"/>
      <c r="X221" s="200"/>
      <c r="Y221" s="199"/>
      <c r="Z221" s="200"/>
      <c r="AA221" s="199"/>
      <c r="AB221" s="200"/>
      <c r="AC221" s="199"/>
      <c r="AD221" s="200"/>
      <c r="AE221" s="199"/>
      <c r="AF221" s="200"/>
      <c r="AG221" s="201">
        <f>'Therapy data entry'!E225</f>
        <v>0</v>
      </c>
    </row>
    <row r="222" spans="1:33" hidden="1" x14ac:dyDescent="0.25">
      <c r="A222" s="195">
        <f>'Therapy data entry'!A226</f>
        <v>0</v>
      </c>
      <c r="B222" s="196">
        <f>'Therapy data entry'!B227</f>
        <v>0</v>
      </c>
      <c r="C222" s="197">
        <f>'Therapy data entry'!B229</f>
        <v>0</v>
      </c>
      <c r="D222" s="198"/>
      <c r="E222" s="199"/>
      <c r="F222" s="199"/>
      <c r="G222" s="200"/>
      <c r="H222" s="199"/>
      <c r="I222" s="199"/>
      <c r="J222" s="199"/>
      <c r="K222" s="199"/>
      <c r="L222" s="199"/>
      <c r="M222" s="199"/>
      <c r="N222" s="199"/>
      <c r="O222" s="199"/>
      <c r="P222" s="200"/>
      <c r="Q222" s="199"/>
      <c r="R222" s="199"/>
      <c r="S222" s="199"/>
      <c r="T222" s="199"/>
      <c r="U222" s="199"/>
      <c r="V222" s="199"/>
      <c r="W222" s="199"/>
      <c r="X222" s="200"/>
      <c r="Y222" s="199"/>
      <c r="Z222" s="200"/>
      <c r="AA222" s="199"/>
      <c r="AB222" s="200"/>
      <c r="AC222" s="199"/>
      <c r="AD222" s="200"/>
      <c r="AE222" s="199"/>
      <c r="AF222" s="200"/>
      <c r="AG222" s="201">
        <f>'Therapy data entry'!E226</f>
        <v>0</v>
      </c>
    </row>
    <row r="223" spans="1:33" hidden="1" x14ac:dyDescent="0.25">
      <c r="A223" s="195">
        <f>'Therapy data entry'!A227</f>
        <v>0</v>
      </c>
      <c r="B223" s="196">
        <f>'Therapy data entry'!B228</f>
        <v>0</v>
      </c>
      <c r="C223" s="197">
        <f>'Therapy data entry'!B230</f>
        <v>0</v>
      </c>
      <c r="D223" s="198"/>
      <c r="E223" s="199"/>
      <c r="F223" s="199"/>
      <c r="G223" s="200"/>
      <c r="H223" s="199"/>
      <c r="I223" s="199"/>
      <c r="J223" s="199"/>
      <c r="K223" s="199"/>
      <c r="L223" s="199"/>
      <c r="M223" s="199"/>
      <c r="N223" s="199"/>
      <c r="O223" s="199"/>
      <c r="P223" s="200"/>
      <c r="Q223" s="199"/>
      <c r="R223" s="199"/>
      <c r="S223" s="199"/>
      <c r="T223" s="199"/>
      <c r="U223" s="199"/>
      <c r="V223" s="199"/>
      <c r="W223" s="199"/>
      <c r="X223" s="200"/>
      <c r="Y223" s="199"/>
      <c r="Z223" s="200"/>
      <c r="AA223" s="199"/>
      <c r="AB223" s="200"/>
      <c r="AC223" s="199"/>
      <c r="AD223" s="200"/>
      <c r="AE223" s="199"/>
      <c r="AF223" s="200"/>
      <c r="AG223" s="201">
        <f>'Therapy data entry'!E227</f>
        <v>0</v>
      </c>
    </row>
    <row r="224" spans="1:33" hidden="1" x14ac:dyDescent="0.25">
      <c r="A224" s="195">
        <f>'Therapy data entry'!A228</f>
        <v>0</v>
      </c>
      <c r="B224" s="196">
        <f>'Therapy data entry'!B229</f>
        <v>0</v>
      </c>
      <c r="C224" s="197">
        <f>'Therapy data entry'!B231</f>
        <v>0</v>
      </c>
      <c r="D224" s="198"/>
      <c r="E224" s="199"/>
      <c r="F224" s="199"/>
      <c r="G224" s="200"/>
      <c r="H224" s="199"/>
      <c r="I224" s="199"/>
      <c r="J224" s="199"/>
      <c r="K224" s="199"/>
      <c r="L224" s="199"/>
      <c r="M224" s="199"/>
      <c r="N224" s="199"/>
      <c r="O224" s="199"/>
      <c r="P224" s="200"/>
      <c r="Q224" s="199"/>
      <c r="R224" s="199"/>
      <c r="S224" s="199"/>
      <c r="T224" s="199"/>
      <c r="U224" s="199"/>
      <c r="V224" s="199"/>
      <c r="W224" s="199"/>
      <c r="X224" s="200"/>
      <c r="Y224" s="199"/>
      <c r="Z224" s="200"/>
      <c r="AA224" s="199"/>
      <c r="AB224" s="200"/>
      <c r="AC224" s="199"/>
      <c r="AD224" s="200"/>
      <c r="AE224" s="199"/>
      <c r="AF224" s="200"/>
      <c r="AG224" s="201">
        <f>'Therapy data entry'!E228</f>
        <v>0</v>
      </c>
    </row>
    <row r="225" spans="1:33" hidden="1" x14ac:dyDescent="0.25">
      <c r="A225" s="195">
        <f>'Therapy data entry'!A229</f>
        <v>0</v>
      </c>
      <c r="B225" s="196">
        <f>'Therapy data entry'!B230</f>
        <v>0</v>
      </c>
      <c r="C225" s="197">
        <f>'Therapy data entry'!B232</f>
        <v>0</v>
      </c>
      <c r="D225" s="198"/>
      <c r="E225" s="199"/>
      <c r="F225" s="199"/>
      <c r="G225" s="200"/>
      <c r="H225" s="199"/>
      <c r="I225" s="199"/>
      <c r="J225" s="199"/>
      <c r="K225" s="199"/>
      <c r="L225" s="199"/>
      <c r="M225" s="199"/>
      <c r="N225" s="199"/>
      <c r="O225" s="199"/>
      <c r="P225" s="200"/>
      <c r="Q225" s="199"/>
      <c r="R225" s="199"/>
      <c r="S225" s="199"/>
      <c r="T225" s="199"/>
      <c r="U225" s="199"/>
      <c r="V225" s="199"/>
      <c r="W225" s="199"/>
      <c r="X225" s="200"/>
      <c r="Y225" s="199"/>
      <c r="Z225" s="200"/>
      <c r="AA225" s="199"/>
      <c r="AB225" s="200"/>
      <c r="AC225" s="199"/>
      <c r="AD225" s="200"/>
      <c r="AE225" s="199"/>
      <c r="AF225" s="200"/>
      <c r="AG225" s="201">
        <f>'Therapy data entry'!E229</f>
        <v>0</v>
      </c>
    </row>
    <row r="226" spans="1:33" hidden="1" x14ac:dyDescent="0.25">
      <c r="A226" s="195">
        <f>'Therapy data entry'!A230</f>
        <v>0</v>
      </c>
      <c r="B226" s="196">
        <f>'Therapy data entry'!B231</f>
        <v>0</v>
      </c>
      <c r="C226" s="197">
        <f>'Therapy data entry'!B233</f>
        <v>0</v>
      </c>
      <c r="D226" s="198"/>
      <c r="E226" s="199"/>
      <c r="F226" s="199"/>
      <c r="G226" s="200"/>
      <c r="H226" s="199"/>
      <c r="I226" s="199"/>
      <c r="J226" s="199"/>
      <c r="K226" s="199"/>
      <c r="L226" s="199"/>
      <c r="M226" s="199"/>
      <c r="N226" s="199"/>
      <c r="O226" s="199"/>
      <c r="P226" s="200"/>
      <c r="Q226" s="199"/>
      <c r="R226" s="199"/>
      <c r="S226" s="199"/>
      <c r="T226" s="199"/>
      <c r="U226" s="199"/>
      <c r="V226" s="199"/>
      <c r="W226" s="199"/>
      <c r="X226" s="200"/>
      <c r="Y226" s="199"/>
      <c r="Z226" s="200"/>
      <c r="AA226" s="199"/>
      <c r="AB226" s="200"/>
      <c r="AC226" s="199"/>
      <c r="AD226" s="200"/>
      <c r="AE226" s="199"/>
      <c r="AF226" s="200"/>
      <c r="AG226" s="201">
        <f>'Therapy data entry'!E230</f>
        <v>0</v>
      </c>
    </row>
    <row r="227" spans="1:33" hidden="1" x14ac:dyDescent="0.25">
      <c r="A227" s="195">
        <f>'Therapy data entry'!A231</f>
        <v>0</v>
      </c>
      <c r="B227" s="196">
        <f>'Therapy data entry'!B232</f>
        <v>0</v>
      </c>
      <c r="C227" s="197">
        <f>'Therapy data entry'!B234</f>
        <v>0</v>
      </c>
      <c r="D227" s="198"/>
      <c r="E227" s="199"/>
      <c r="F227" s="199"/>
      <c r="G227" s="200"/>
      <c r="H227" s="199"/>
      <c r="I227" s="199"/>
      <c r="J227" s="199"/>
      <c r="K227" s="199"/>
      <c r="L227" s="199"/>
      <c r="M227" s="199"/>
      <c r="N227" s="199"/>
      <c r="O227" s="199"/>
      <c r="P227" s="200"/>
      <c r="Q227" s="199"/>
      <c r="R227" s="199"/>
      <c r="S227" s="199"/>
      <c r="T227" s="199"/>
      <c r="U227" s="199"/>
      <c r="V227" s="199"/>
      <c r="W227" s="198"/>
      <c r="X227" s="200"/>
      <c r="Y227" s="198"/>
      <c r="Z227" s="200"/>
      <c r="AA227" s="198"/>
      <c r="AB227" s="200"/>
      <c r="AC227" s="198"/>
      <c r="AD227" s="200"/>
      <c r="AE227" s="199"/>
      <c r="AF227" s="200"/>
      <c r="AG227" s="201">
        <f>'Therapy data entry'!E231</f>
        <v>0</v>
      </c>
    </row>
    <row r="228" spans="1:33" hidden="1" x14ac:dyDescent="0.25">
      <c r="A228" s="195">
        <f>'Therapy data entry'!A232</f>
        <v>0</v>
      </c>
      <c r="B228" s="196">
        <f>'Therapy data entry'!B233</f>
        <v>0</v>
      </c>
      <c r="C228" s="197" t="str">
        <f>'Therapy data entry'!B235</f>
        <v>Surname:</v>
      </c>
      <c r="D228" s="198"/>
      <c r="E228" s="199"/>
      <c r="F228" s="199"/>
      <c r="G228" s="200"/>
      <c r="H228" s="199"/>
      <c r="I228" s="199"/>
      <c r="J228" s="199"/>
      <c r="K228" s="199"/>
      <c r="L228" s="199"/>
      <c r="M228" s="199"/>
      <c r="N228" s="199"/>
      <c r="O228" s="199"/>
      <c r="P228" s="200"/>
      <c r="Q228" s="199"/>
      <c r="R228" s="199"/>
      <c r="S228" s="199"/>
      <c r="T228" s="199"/>
      <c r="U228" s="199"/>
      <c r="V228" s="199"/>
      <c r="W228" s="199"/>
      <c r="X228" s="200"/>
      <c r="Y228" s="199"/>
      <c r="Z228" s="200"/>
      <c r="AA228" s="199"/>
      <c r="AB228" s="200"/>
      <c r="AC228" s="199"/>
      <c r="AD228" s="200"/>
      <c r="AE228" s="199"/>
      <c r="AF228" s="200"/>
      <c r="AG228" s="201">
        <f>'Therapy data entry'!E232</f>
        <v>0</v>
      </c>
    </row>
    <row r="229" spans="1:33" hidden="1" x14ac:dyDescent="0.25">
      <c r="A229" s="195">
        <f>'Therapy data entry'!A233</f>
        <v>0</v>
      </c>
      <c r="B229" s="196">
        <f>'Therapy data entry'!B234</f>
        <v>0</v>
      </c>
      <c r="C229" s="197">
        <f>'Therapy data entry'!B236</f>
        <v>0</v>
      </c>
      <c r="D229" s="198"/>
      <c r="E229" s="199"/>
      <c r="F229" s="199"/>
      <c r="G229" s="200"/>
      <c r="H229" s="199"/>
      <c r="I229" s="199"/>
      <c r="J229" s="199"/>
      <c r="K229" s="199"/>
      <c r="L229" s="199"/>
      <c r="M229" s="199"/>
      <c r="N229" s="199"/>
      <c r="O229" s="199"/>
      <c r="P229" s="200"/>
      <c r="Q229" s="199"/>
      <c r="R229" s="199"/>
      <c r="S229" s="199"/>
      <c r="T229" s="199"/>
      <c r="U229" s="199"/>
      <c r="V229" s="199"/>
      <c r="W229" s="199"/>
      <c r="X229" s="200"/>
      <c r="Y229" s="199"/>
      <c r="Z229" s="200"/>
      <c r="AA229" s="199"/>
      <c r="AB229" s="200"/>
      <c r="AC229" s="199"/>
      <c r="AD229" s="200"/>
      <c r="AE229" s="199"/>
      <c r="AF229" s="200"/>
      <c r="AG229" s="201">
        <f>'Therapy data entry'!E233</f>
        <v>0</v>
      </c>
    </row>
    <row r="230" spans="1:33" hidden="1" x14ac:dyDescent="0.25">
      <c r="A230" s="195">
        <f>'Therapy data entry'!A234</f>
        <v>0</v>
      </c>
      <c r="B230" s="196" t="str">
        <f>'Therapy data entry'!B235</f>
        <v>Surname:</v>
      </c>
      <c r="C230" s="197" t="str">
        <f>'Therapy data entry'!B237</f>
        <v>DOB:</v>
      </c>
      <c r="D230" s="198"/>
      <c r="E230" s="199"/>
      <c r="F230" s="199"/>
      <c r="G230" s="200"/>
      <c r="H230" s="199"/>
      <c r="I230" s="199"/>
      <c r="J230" s="199"/>
      <c r="K230" s="199"/>
      <c r="L230" s="199"/>
      <c r="M230" s="199"/>
      <c r="N230" s="199"/>
      <c r="O230" s="199"/>
      <c r="P230" s="200"/>
      <c r="Q230" s="199"/>
      <c r="R230" s="199"/>
      <c r="S230" s="199"/>
      <c r="T230" s="199"/>
      <c r="U230" s="199"/>
      <c r="V230" s="199"/>
      <c r="W230" s="199"/>
      <c r="X230" s="200"/>
      <c r="Y230" s="199"/>
      <c r="Z230" s="200"/>
      <c r="AA230" s="199"/>
      <c r="AB230" s="200"/>
      <c r="AC230" s="199"/>
      <c r="AD230" s="200"/>
      <c r="AE230" s="199"/>
      <c r="AF230" s="200"/>
      <c r="AG230" s="201">
        <f>'Therapy data entry'!E234</f>
        <v>0</v>
      </c>
    </row>
    <row r="231" spans="1:33" x14ac:dyDescent="0.25">
      <c r="A231" s="195">
        <f>'Therapy data entry'!A235</f>
        <v>0</v>
      </c>
      <c r="B231" s="196">
        <f>'Therapy data entry'!B236</f>
        <v>0</v>
      </c>
      <c r="C231" s="197">
        <f>'Therapy data entry'!B238</f>
        <v>0</v>
      </c>
      <c r="D231" s="198"/>
      <c r="E231" s="199"/>
      <c r="F231" s="199"/>
      <c r="G231" s="200"/>
      <c r="H231" s="199"/>
      <c r="I231" s="199"/>
      <c r="J231" s="199"/>
      <c r="K231" s="199"/>
      <c r="L231" s="199"/>
      <c r="M231" s="199"/>
      <c r="N231" s="199"/>
      <c r="O231" s="199"/>
      <c r="P231" s="200"/>
      <c r="Q231" s="199"/>
      <c r="R231" s="199"/>
      <c r="S231" s="199"/>
      <c r="T231" s="199"/>
      <c r="U231" s="199"/>
      <c r="V231" s="199"/>
      <c r="W231" s="199"/>
      <c r="X231" s="200"/>
      <c r="Y231" s="199"/>
      <c r="Z231" s="200"/>
      <c r="AA231" s="199"/>
      <c r="AB231" s="200"/>
      <c r="AC231" s="199"/>
      <c r="AD231" s="200"/>
      <c r="AE231" s="199"/>
      <c r="AF231" s="200"/>
      <c r="AG231" s="201">
        <f>'Therapy data entry'!E235</f>
        <v>0</v>
      </c>
    </row>
    <row r="232" spans="1:33" hidden="1" x14ac:dyDescent="0.25">
      <c r="A232" s="195">
        <f>'Therapy data entry'!A236</f>
        <v>0</v>
      </c>
      <c r="B232" s="196" t="str">
        <f>'Therapy data entry'!B237</f>
        <v>DOB:</v>
      </c>
      <c r="C232" s="197">
        <f>'Therapy data entry'!B239</f>
        <v>0</v>
      </c>
      <c r="D232" s="198"/>
      <c r="E232" s="199"/>
      <c r="F232" s="199"/>
      <c r="G232" s="200"/>
      <c r="H232" s="199"/>
      <c r="I232" s="199"/>
      <c r="J232" s="199"/>
      <c r="K232" s="199"/>
      <c r="L232" s="199"/>
      <c r="M232" s="199"/>
      <c r="N232" s="199"/>
      <c r="O232" s="199"/>
      <c r="P232" s="200"/>
      <c r="Q232" s="199"/>
      <c r="R232" s="199"/>
      <c r="S232" s="199"/>
      <c r="T232" s="199"/>
      <c r="U232" s="199"/>
      <c r="V232" s="199"/>
      <c r="W232" s="199"/>
      <c r="X232" s="200"/>
      <c r="Y232" s="199"/>
      <c r="Z232" s="200"/>
      <c r="AA232" s="199"/>
      <c r="AB232" s="200"/>
      <c r="AC232" s="199"/>
      <c r="AD232" s="200"/>
      <c r="AE232" s="199"/>
      <c r="AF232" s="200"/>
      <c r="AG232" s="201">
        <f>'Therapy data entry'!E236</f>
        <v>0</v>
      </c>
    </row>
    <row r="233" spans="1:33" hidden="1" x14ac:dyDescent="0.25">
      <c r="A233" s="195">
        <f>'Therapy data entry'!A237</f>
        <v>0</v>
      </c>
      <c r="B233" s="196">
        <f>'Therapy data entry'!B238</f>
        <v>0</v>
      </c>
      <c r="C233" s="197">
        <f>'Therapy data entry'!B240</f>
        <v>0</v>
      </c>
      <c r="D233" s="198"/>
      <c r="E233" s="199"/>
      <c r="F233" s="199"/>
      <c r="G233" s="200"/>
      <c r="H233" s="199"/>
      <c r="I233" s="199"/>
      <c r="J233" s="199"/>
      <c r="K233" s="199"/>
      <c r="L233" s="199"/>
      <c r="M233" s="199"/>
      <c r="N233" s="199"/>
      <c r="O233" s="199"/>
      <c r="P233" s="200"/>
      <c r="Q233" s="199"/>
      <c r="R233" s="199"/>
      <c r="S233" s="199"/>
      <c r="T233" s="199"/>
      <c r="U233" s="199"/>
      <c r="V233" s="199"/>
      <c r="W233" s="199"/>
      <c r="X233" s="200"/>
      <c r="Y233" s="199"/>
      <c r="Z233" s="200"/>
      <c r="AA233" s="199"/>
      <c r="AB233" s="200"/>
      <c r="AC233" s="199"/>
      <c r="AD233" s="200"/>
      <c r="AE233" s="199"/>
      <c r="AF233" s="200"/>
      <c r="AG233" s="201">
        <f>'Therapy data entry'!E237</f>
        <v>0</v>
      </c>
    </row>
    <row r="234" spans="1:33" hidden="1" x14ac:dyDescent="0.25">
      <c r="A234" s="195">
        <f>'Therapy data entry'!A238</f>
        <v>0</v>
      </c>
      <c r="B234" s="196">
        <f>'Therapy data entry'!B239</f>
        <v>0</v>
      </c>
      <c r="C234" s="197">
        <f>'Therapy data entry'!B241</f>
        <v>0</v>
      </c>
      <c r="D234" s="198"/>
      <c r="E234" s="199"/>
      <c r="F234" s="199"/>
      <c r="G234" s="200"/>
      <c r="H234" s="199"/>
      <c r="I234" s="199"/>
      <c r="J234" s="199"/>
      <c r="K234" s="199"/>
      <c r="L234" s="199"/>
      <c r="M234" s="199"/>
      <c r="N234" s="199"/>
      <c r="O234" s="199"/>
      <c r="P234" s="200"/>
      <c r="Q234" s="199"/>
      <c r="R234" s="199"/>
      <c r="S234" s="199"/>
      <c r="T234" s="199"/>
      <c r="U234" s="199"/>
      <c r="V234" s="199"/>
      <c r="W234" s="199"/>
      <c r="X234" s="200"/>
      <c r="Y234" s="199"/>
      <c r="Z234" s="200"/>
      <c r="AA234" s="199"/>
      <c r="AB234" s="200"/>
      <c r="AC234" s="199"/>
      <c r="AD234" s="200"/>
      <c r="AE234" s="199"/>
      <c r="AF234" s="200"/>
      <c r="AG234" s="201">
        <f>'Therapy data entry'!E238</f>
        <v>0</v>
      </c>
    </row>
    <row r="235" spans="1:33" hidden="1" x14ac:dyDescent="0.25">
      <c r="A235" s="195">
        <f>'Therapy data entry'!A239</f>
        <v>0</v>
      </c>
      <c r="B235" s="196">
        <f>'Therapy data entry'!B240</f>
        <v>0</v>
      </c>
      <c r="C235" s="197">
        <f>'Therapy data entry'!B242</f>
        <v>0</v>
      </c>
      <c r="D235" s="198"/>
      <c r="E235" s="199"/>
      <c r="F235" s="199"/>
      <c r="G235" s="200"/>
      <c r="H235" s="199"/>
      <c r="I235" s="199"/>
      <c r="J235" s="199"/>
      <c r="K235" s="199"/>
      <c r="L235" s="199"/>
      <c r="M235" s="199"/>
      <c r="N235" s="199"/>
      <c r="O235" s="199"/>
      <c r="P235" s="200"/>
      <c r="Q235" s="199"/>
      <c r="R235" s="199"/>
      <c r="S235" s="199"/>
      <c r="T235" s="199"/>
      <c r="U235" s="199"/>
      <c r="V235" s="199"/>
      <c r="W235" s="199"/>
      <c r="X235" s="200"/>
      <c r="Y235" s="199"/>
      <c r="Z235" s="200"/>
      <c r="AA235" s="199"/>
      <c r="AB235" s="200"/>
      <c r="AC235" s="199"/>
      <c r="AD235" s="200"/>
      <c r="AE235" s="199"/>
      <c r="AF235" s="200"/>
      <c r="AG235" s="201">
        <f>'Therapy data entry'!E239</f>
        <v>0</v>
      </c>
    </row>
    <row r="236" spans="1:33" hidden="1" x14ac:dyDescent="0.25">
      <c r="A236" s="195">
        <f>'Therapy data entry'!A240</f>
        <v>0</v>
      </c>
      <c r="B236" s="196">
        <f>'Therapy data entry'!B241</f>
        <v>0</v>
      </c>
      <c r="C236" s="197">
        <f>'Therapy data entry'!B243</f>
        <v>0</v>
      </c>
      <c r="D236" s="198"/>
      <c r="E236" s="199"/>
      <c r="F236" s="199"/>
      <c r="G236" s="200"/>
      <c r="H236" s="199"/>
      <c r="I236" s="199"/>
      <c r="J236" s="199"/>
      <c r="K236" s="199"/>
      <c r="L236" s="199"/>
      <c r="M236" s="199"/>
      <c r="N236" s="199"/>
      <c r="O236" s="199"/>
      <c r="P236" s="200"/>
      <c r="Q236" s="199"/>
      <c r="R236" s="199"/>
      <c r="S236" s="199"/>
      <c r="T236" s="199"/>
      <c r="U236" s="199"/>
      <c r="V236" s="199"/>
      <c r="W236" s="199"/>
      <c r="X236" s="200"/>
      <c r="Y236" s="199"/>
      <c r="Z236" s="200"/>
      <c r="AA236" s="199"/>
      <c r="AB236" s="200"/>
      <c r="AC236" s="199"/>
      <c r="AD236" s="200"/>
      <c r="AE236" s="199"/>
      <c r="AF236" s="200"/>
      <c r="AG236" s="201">
        <f>'Therapy data entry'!E240</f>
        <v>0</v>
      </c>
    </row>
    <row r="237" spans="1:33" hidden="1" x14ac:dyDescent="0.25">
      <c r="A237" s="195">
        <f>'Therapy data entry'!A241</f>
        <v>0</v>
      </c>
      <c r="B237" s="196">
        <f>'Therapy data entry'!B242</f>
        <v>0</v>
      </c>
      <c r="C237" s="197">
        <f>'Therapy data entry'!B244</f>
        <v>0</v>
      </c>
      <c r="D237" s="198"/>
      <c r="E237" s="199"/>
      <c r="F237" s="199"/>
      <c r="G237" s="200"/>
      <c r="H237" s="199"/>
      <c r="I237" s="199"/>
      <c r="J237" s="199"/>
      <c r="K237" s="199"/>
      <c r="L237" s="199"/>
      <c r="M237" s="199"/>
      <c r="N237" s="199"/>
      <c r="O237" s="199"/>
      <c r="P237" s="200"/>
      <c r="Q237" s="199"/>
      <c r="R237" s="199"/>
      <c r="S237" s="199"/>
      <c r="T237" s="199"/>
      <c r="U237" s="199"/>
      <c r="V237" s="199"/>
      <c r="W237" s="199"/>
      <c r="X237" s="200"/>
      <c r="Y237" s="199"/>
      <c r="Z237" s="200"/>
      <c r="AA237" s="199"/>
      <c r="AB237" s="200"/>
      <c r="AC237" s="199"/>
      <c r="AD237" s="200"/>
      <c r="AE237" s="199"/>
      <c r="AF237" s="200"/>
      <c r="AG237" s="201">
        <f>'Therapy data entry'!E241</f>
        <v>0</v>
      </c>
    </row>
    <row r="238" spans="1:33" hidden="1" x14ac:dyDescent="0.25">
      <c r="A238" s="195">
        <f>'Therapy data entry'!A242</f>
        <v>0</v>
      </c>
      <c r="B238" s="196">
        <f>'Therapy data entry'!B243</f>
        <v>0</v>
      </c>
      <c r="C238" s="197">
        <f>'Therapy data entry'!B245</f>
        <v>0</v>
      </c>
      <c r="D238" s="198"/>
      <c r="E238" s="199"/>
      <c r="F238" s="199"/>
      <c r="G238" s="200"/>
      <c r="H238" s="199"/>
      <c r="I238" s="199"/>
      <c r="J238" s="199"/>
      <c r="K238" s="199"/>
      <c r="L238" s="199"/>
      <c r="M238" s="199"/>
      <c r="N238" s="199"/>
      <c r="O238" s="199"/>
      <c r="P238" s="200"/>
      <c r="Q238" s="199"/>
      <c r="R238" s="199"/>
      <c r="S238" s="199"/>
      <c r="T238" s="199"/>
      <c r="U238" s="199"/>
      <c r="V238" s="199"/>
      <c r="W238" s="199"/>
      <c r="X238" s="200"/>
      <c r="Y238" s="199"/>
      <c r="Z238" s="200"/>
      <c r="AA238" s="199"/>
      <c r="AB238" s="200"/>
      <c r="AC238" s="199"/>
      <c r="AD238" s="200"/>
      <c r="AE238" s="199"/>
      <c r="AF238" s="200"/>
      <c r="AG238" s="201">
        <f>'Therapy data entry'!E242</f>
        <v>0</v>
      </c>
    </row>
    <row r="239" spans="1:33" hidden="1" x14ac:dyDescent="0.25">
      <c r="A239" s="195">
        <f>'Therapy data entry'!A243</f>
        <v>0</v>
      </c>
      <c r="B239" s="196">
        <f>'Therapy data entry'!B244</f>
        <v>0</v>
      </c>
      <c r="C239" s="197">
        <f>'Therapy data entry'!B246</f>
        <v>0</v>
      </c>
      <c r="D239" s="198"/>
      <c r="E239" s="199"/>
      <c r="F239" s="199"/>
      <c r="G239" s="200"/>
      <c r="H239" s="199"/>
      <c r="I239" s="199"/>
      <c r="J239" s="199"/>
      <c r="K239" s="199"/>
      <c r="L239" s="199"/>
      <c r="M239" s="199"/>
      <c r="N239" s="199"/>
      <c r="O239" s="199"/>
      <c r="P239" s="200"/>
      <c r="Q239" s="199"/>
      <c r="R239" s="199"/>
      <c r="S239" s="199"/>
      <c r="T239" s="199"/>
      <c r="U239" s="199"/>
      <c r="V239" s="199"/>
      <c r="W239" s="199"/>
      <c r="X239" s="200"/>
      <c r="Y239" s="199"/>
      <c r="Z239" s="200"/>
      <c r="AA239" s="199"/>
      <c r="AB239" s="200"/>
      <c r="AC239" s="199"/>
      <c r="AD239" s="200"/>
      <c r="AE239" s="199"/>
      <c r="AF239" s="200"/>
      <c r="AG239" s="201">
        <f>'Therapy data entry'!E243</f>
        <v>0</v>
      </c>
    </row>
    <row r="240" spans="1:33" hidden="1" x14ac:dyDescent="0.25">
      <c r="A240" s="195">
        <f>'Therapy data entry'!A244</f>
        <v>0</v>
      </c>
      <c r="B240" s="196">
        <f>'Therapy data entry'!B245</f>
        <v>0</v>
      </c>
      <c r="C240" s="197" t="str">
        <f>'Therapy data entry'!B247</f>
        <v>Surname:</v>
      </c>
      <c r="D240" s="198"/>
      <c r="E240" s="199"/>
      <c r="F240" s="199"/>
      <c r="G240" s="200"/>
      <c r="H240" s="199"/>
      <c r="I240" s="199"/>
      <c r="J240" s="199"/>
      <c r="K240" s="199"/>
      <c r="L240" s="199"/>
      <c r="M240" s="199"/>
      <c r="N240" s="199"/>
      <c r="O240" s="199"/>
      <c r="P240" s="200"/>
      <c r="Q240" s="199"/>
      <c r="R240" s="199"/>
      <c r="S240" s="199"/>
      <c r="T240" s="199"/>
      <c r="U240" s="199"/>
      <c r="V240" s="199"/>
      <c r="W240" s="199"/>
      <c r="X240" s="200"/>
      <c r="Y240" s="199"/>
      <c r="Z240" s="200"/>
      <c r="AA240" s="199"/>
      <c r="AB240" s="200"/>
      <c r="AC240" s="199"/>
      <c r="AD240" s="200"/>
      <c r="AE240" s="199"/>
      <c r="AF240" s="200"/>
      <c r="AG240" s="201">
        <f>'Therapy data entry'!E244</f>
        <v>0</v>
      </c>
    </row>
    <row r="241" spans="1:33" hidden="1" x14ac:dyDescent="0.25">
      <c r="A241" s="195">
        <f>'Therapy data entry'!A245</f>
        <v>0</v>
      </c>
      <c r="B241" s="196">
        <f>'Therapy data entry'!B246</f>
        <v>0</v>
      </c>
      <c r="C241" s="197">
        <f>'Therapy data entry'!B248</f>
        <v>0</v>
      </c>
      <c r="D241" s="198"/>
      <c r="E241" s="199"/>
      <c r="F241" s="199"/>
      <c r="G241" s="200"/>
      <c r="H241" s="199"/>
      <c r="I241" s="199"/>
      <c r="J241" s="199"/>
      <c r="K241" s="199"/>
      <c r="L241" s="199"/>
      <c r="M241" s="199"/>
      <c r="N241" s="199"/>
      <c r="O241" s="199"/>
      <c r="P241" s="200"/>
      <c r="Q241" s="199"/>
      <c r="R241" s="199"/>
      <c r="S241" s="199"/>
      <c r="T241" s="199"/>
      <c r="U241" s="199"/>
      <c r="V241" s="199"/>
      <c r="W241" s="199"/>
      <c r="X241" s="200"/>
      <c r="Y241" s="199"/>
      <c r="Z241" s="200"/>
      <c r="AA241" s="199"/>
      <c r="AB241" s="200"/>
      <c r="AC241" s="199"/>
      <c r="AD241" s="200"/>
      <c r="AE241" s="199"/>
      <c r="AF241" s="200"/>
      <c r="AG241" s="201">
        <f>'Therapy data entry'!E245</f>
        <v>0</v>
      </c>
    </row>
    <row r="242" spans="1:33" hidden="1" x14ac:dyDescent="0.25">
      <c r="A242" s="195">
        <f>'Therapy data entry'!A246</f>
        <v>0</v>
      </c>
      <c r="B242" s="196" t="str">
        <f>'Therapy data entry'!B247</f>
        <v>Surname:</v>
      </c>
      <c r="C242" s="197" t="str">
        <f>'Therapy data entry'!B249</f>
        <v>DOB:</v>
      </c>
      <c r="D242" s="198"/>
      <c r="E242" s="199"/>
      <c r="F242" s="199"/>
      <c r="G242" s="200"/>
      <c r="H242" s="199"/>
      <c r="I242" s="199"/>
      <c r="J242" s="199"/>
      <c r="K242" s="199"/>
      <c r="L242" s="199"/>
      <c r="M242" s="199"/>
      <c r="N242" s="199"/>
      <c r="O242" s="199"/>
      <c r="P242" s="200"/>
      <c r="Q242" s="199"/>
      <c r="R242" s="199"/>
      <c r="S242" s="199"/>
      <c r="T242" s="199"/>
      <c r="U242" s="199"/>
      <c r="V242" s="199"/>
      <c r="W242" s="199"/>
      <c r="X242" s="200"/>
      <c r="Y242" s="199"/>
      <c r="Z242" s="200"/>
      <c r="AA242" s="199"/>
      <c r="AB242" s="200"/>
      <c r="AC242" s="199"/>
      <c r="AD242" s="200"/>
      <c r="AE242" s="199"/>
      <c r="AF242" s="200"/>
      <c r="AG242" s="201">
        <f>'Therapy data entry'!E246</f>
        <v>0</v>
      </c>
    </row>
    <row r="243" spans="1:33" x14ac:dyDescent="0.25">
      <c r="A243" s="195">
        <f>'Therapy data entry'!A247</f>
        <v>0</v>
      </c>
      <c r="B243" s="196">
        <f>'Therapy data entry'!B248</f>
        <v>0</v>
      </c>
      <c r="C243" s="197">
        <f>'Therapy data entry'!B250</f>
        <v>0</v>
      </c>
      <c r="D243" s="198"/>
      <c r="E243" s="199"/>
      <c r="F243" s="199"/>
      <c r="G243" s="200"/>
      <c r="H243" s="199"/>
      <c r="I243" s="199"/>
      <c r="J243" s="199"/>
      <c r="K243" s="199"/>
      <c r="L243" s="199"/>
      <c r="M243" s="199"/>
      <c r="N243" s="199"/>
      <c r="O243" s="199"/>
      <c r="P243" s="200"/>
      <c r="Q243" s="199"/>
      <c r="R243" s="199"/>
      <c r="S243" s="199"/>
      <c r="T243" s="199"/>
      <c r="U243" s="199"/>
      <c r="V243" s="199"/>
      <c r="W243" s="199"/>
      <c r="X243" s="200"/>
      <c r="Y243" s="199"/>
      <c r="Z243" s="200"/>
      <c r="AA243" s="199"/>
      <c r="AB243" s="200"/>
      <c r="AC243" s="199"/>
      <c r="AD243" s="200"/>
      <c r="AE243" s="199"/>
      <c r="AF243" s="200"/>
      <c r="AG243" s="201">
        <f>'Therapy data entry'!E247</f>
        <v>0</v>
      </c>
    </row>
    <row r="244" spans="1:33" hidden="1" x14ac:dyDescent="0.25">
      <c r="A244" s="195">
        <f>'Therapy data entry'!A248</f>
        <v>0</v>
      </c>
      <c r="B244" s="196" t="str">
        <f>'Therapy data entry'!B249</f>
        <v>DOB:</v>
      </c>
      <c r="C244" s="197">
        <f>'Therapy data entry'!B251</f>
        <v>0</v>
      </c>
      <c r="D244" s="198"/>
      <c r="E244" s="199"/>
      <c r="F244" s="199"/>
      <c r="G244" s="200"/>
      <c r="H244" s="199"/>
      <c r="I244" s="199"/>
      <c r="J244" s="199"/>
      <c r="K244" s="199"/>
      <c r="L244" s="199"/>
      <c r="M244" s="199"/>
      <c r="N244" s="199"/>
      <c r="O244" s="199"/>
      <c r="P244" s="200"/>
      <c r="Q244" s="199"/>
      <c r="R244" s="199"/>
      <c r="S244" s="199"/>
      <c r="T244" s="199"/>
      <c r="U244" s="199"/>
      <c r="V244" s="199"/>
      <c r="W244" s="199"/>
      <c r="X244" s="200"/>
      <c r="Y244" s="199"/>
      <c r="Z244" s="200"/>
      <c r="AA244" s="199"/>
      <c r="AB244" s="200"/>
      <c r="AC244" s="199"/>
      <c r="AD244" s="200"/>
      <c r="AE244" s="199"/>
      <c r="AF244" s="200"/>
      <c r="AG244" s="201">
        <f>'Therapy data entry'!E248</f>
        <v>0</v>
      </c>
    </row>
    <row r="245" spans="1:33" hidden="1" x14ac:dyDescent="0.25">
      <c r="A245" s="195">
        <f>'Therapy data entry'!A249</f>
        <v>0</v>
      </c>
      <c r="B245" s="196">
        <f>'Therapy data entry'!B250</f>
        <v>0</v>
      </c>
      <c r="C245" s="197">
        <f>'Therapy data entry'!B252</f>
        <v>0</v>
      </c>
      <c r="D245" s="198"/>
      <c r="E245" s="199"/>
      <c r="F245" s="199"/>
      <c r="G245" s="200"/>
      <c r="H245" s="199"/>
      <c r="I245" s="199"/>
      <c r="J245" s="199"/>
      <c r="K245" s="199"/>
      <c r="L245" s="199"/>
      <c r="M245" s="199"/>
      <c r="N245" s="199"/>
      <c r="O245" s="199"/>
      <c r="P245" s="200"/>
      <c r="Q245" s="199"/>
      <c r="R245" s="199"/>
      <c r="S245" s="199"/>
      <c r="T245" s="199"/>
      <c r="U245" s="199"/>
      <c r="V245" s="199"/>
      <c r="W245" s="199"/>
      <c r="X245" s="200"/>
      <c r="Y245" s="199"/>
      <c r="Z245" s="200"/>
      <c r="AA245" s="199"/>
      <c r="AB245" s="200"/>
      <c r="AC245" s="199"/>
      <c r="AD245" s="200"/>
      <c r="AE245" s="199"/>
      <c r="AF245" s="200"/>
      <c r="AG245" s="201">
        <f>'Therapy data entry'!E249</f>
        <v>0</v>
      </c>
    </row>
    <row r="246" spans="1:33" hidden="1" x14ac:dyDescent="0.25">
      <c r="A246" s="195">
        <f>'Therapy data entry'!A250</f>
        <v>0</v>
      </c>
      <c r="B246" s="196">
        <f>'Therapy data entry'!B251</f>
        <v>0</v>
      </c>
      <c r="C246" s="197">
        <f>'Therapy data entry'!B253</f>
        <v>0</v>
      </c>
      <c r="D246" s="198"/>
      <c r="E246" s="199"/>
      <c r="F246" s="199"/>
      <c r="G246" s="200"/>
      <c r="H246" s="199"/>
      <c r="I246" s="199"/>
      <c r="J246" s="199"/>
      <c r="K246" s="199"/>
      <c r="L246" s="199"/>
      <c r="M246" s="199"/>
      <c r="N246" s="199"/>
      <c r="O246" s="199"/>
      <c r="P246" s="200"/>
      <c r="Q246" s="199"/>
      <c r="R246" s="199"/>
      <c r="S246" s="199"/>
      <c r="T246" s="199"/>
      <c r="U246" s="199"/>
      <c r="V246" s="199"/>
      <c r="W246" s="199"/>
      <c r="X246" s="200"/>
      <c r="Y246" s="199"/>
      <c r="Z246" s="200"/>
      <c r="AA246" s="199"/>
      <c r="AB246" s="200"/>
      <c r="AC246" s="199"/>
      <c r="AD246" s="200"/>
      <c r="AE246" s="199"/>
      <c r="AF246" s="200"/>
      <c r="AG246" s="201">
        <f>'Therapy data entry'!E250</f>
        <v>0</v>
      </c>
    </row>
    <row r="247" spans="1:33" hidden="1" x14ac:dyDescent="0.25">
      <c r="A247" s="195">
        <f>'Therapy data entry'!A251</f>
        <v>0</v>
      </c>
      <c r="B247" s="196">
        <f>'Therapy data entry'!B252</f>
        <v>0</v>
      </c>
      <c r="C247" s="197">
        <f>'Therapy data entry'!B254</f>
        <v>0</v>
      </c>
      <c r="D247" s="198"/>
      <c r="E247" s="199"/>
      <c r="F247" s="199"/>
      <c r="G247" s="200"/>
      <c r="H247" s="199"/>
      <c r="I247" s="199"/>
      <c r="J247" s="199"/>
      <c r="K247" s="199"/>
      <c r="L247" s="199"/>
      <c r="M247" s="199"/>
      <c r="N247" s="199"/>
      <c r="O247" s="199"/>
      <c r="P247" s="200"/>
      <c r="Q247" s="199"/>
      <c r="R247" s="199"/>
      <c r="S247" s="199"/>
      <c r="T247" s="199"/>
      <c r="U247" s="199"/>
      <c r="V247" s="199"/>
      <c r="W247" s="199"/>
      <c r="X247" s="200"/>
      <c r="Y247" s="199"/>
      <c r="Z247" s="200"/>
      <c r="AA247" s="199"/>
      <c r="AB247" s="200"/>
      <c r="AC247" s="199"/>
      <c r="AD247" s="200"/>
      <c r="AE247" s="199"/>
      <c r="AF247" s="200"/>
      <c r="AG247" s="201">
        <f>'Therapy data entry'!E251</f>
        <v>0</v>
      </c>
    </row>
    <row r="248" spans="1:33" hidden="1" x14ac:dyDescent="0.25">
      <c r="A248" s="195">
        <f>'Therapy data entry'!A252</f>
        <v>0</v>
      </c>
      <c r="B248" s="196">
        <f>'Therapy data entry'!B253</f>
        <v>0</v>
      </c>
      <c r="C248" s="197">
        <f>'Therapy data entry'!B255</f>
        <v>0</v>
      </c>
      <c r="D248" s="198"/>
      <c r="E248" s="199"/>
      <c r="F248" s="199"/>
      <c r="G248" s="200"/>
      <c r="H248" s="199"/>
      <c r="I248" s="199"/>
      <c r="J248" s="199"/>
      <c r="K248" s="199"/>
      <c r="L248" s="199"/>
      <c r="M248" s="199"/>
      <c r="N248" s="199"/>
      <c r="O248" s="199"/>
      <c r="P248" s="200"/>
      <c r="Q248" s="199"/>
      <c r="R248" s="199"/>
      <c r="S248" s="199"/>
      <c r="T248" s="199"/>
      <c r="U248" s="199"/>
      <c r="V248" s="199"/>
      <c r="W248" s="199"/>
      <c r="X248" s="200"/>
      <c r="Y248" s="199"/>
      <c r="Z248" s="200"/>
      <c r="AA248" s="199"/>
      <c r="AB248" s="200"/>
      <c r="AC248" s="199"/>
      <c r="AD248" s="200"/>
      <c r="AE248" s="199"/>
      <c r="AF248" s="200"/>
      <c r="AG248" s="201">
        <f>'Therapy data entry'!E252</f>
        <v>0</v>
      </c>
    </row>
    <row r="249" spans="1:33" hidden="1" x14ac:dyDescent="0.25">
      <c r="A249" s="195">
        <f>'Therapy data entry'!A253</f>
        <v>0</v>
      </c>
      <c r="B249" s="196">
        <f>'Therapy data entry'!B254</f>
        <v>0</v>
      </c>
      <c r="C249" s="197">
        <f>'Therapy data entry'!B256</f>
        <v>0</v>
      </c>
      <c r="D249" s="198"/>
      <c r="E249" s="199"/>
      <c r="F249" s="199"/>
      <c r="G249" s="200"/>
      <c r="H249" s="199"/>
      <c r="I249" s="199"/>
      <c r="J249" s="199"/>
      <c r="K249" s="199"/>
      <c r="L249" s="199"/>
      <c r="M249" s="199"/>
      <c r="N249" s="199"/>
      <c r="O249" s="199"/>
      <c r="P249" s="200"/>
      <c r="Q249" s="199"/>
      <c r="R249" s="199"/>
      <c r="S249" s="199"/>
      <c r="T249" s="199"/>
      <c r="U249" s="199"/>
      <c r="V249" s="199"/>
      <c r="W249" s="199"/>
      <c r="X249" s="200"/>
      <c r="Y249" s="199"/>
      <c r="Z249" s="200"/>
      <c r="AA249" s="199"/>
      <c r="AB249" s="200"/>
      <c r="AC249" s="199"/>
      <c r="AD249" s="200"/>
      <c r="AE249" s="199"/>
      <c r="AF249" s="200"/>
      <c r="AG249" s="201">
        <f>'Therapy data entry'!E253</f>
        <v>0</v>
      </c>
    </row>
    <row r="250" spans="1:33" hidden="1" x14ac:dyDescent="0.25">
      <c r="A250" s="195">
        <f>'Therapy data entry'!A254</f>
        <v>0</v>
      </c>
      <c r="B250" s="196">
        <f>'Therapy data entry'!B255</f>
        <v>0</v>
      </c>
      <c r="C250" s="197">
        <f>'Therapy data entry'!B257</f>
        <v>0</v>
      </c>
      <c r="D250" s="198"/>
      <c r="E250" s="199"/>
      <c r="F250" s="199"/>
      <c r="G250" s="200"/>
      <c r="H250" s="199"/>
      <c r="I250" s="199"/>
      <c r="J250" s="199"/>
      <c r="K250" s="199"/>
      <c r="L250" s="199"/>
      <c r="M250" s="199"/>
      <c r="N250" s="199"/>
      <c r="O250" s="199"/>
      <c r="P250" s="200"/>
      <c r="Q250" s="199"/>
      <c r="R250" s="199"/>
      <c r="S250" s="199"/>
      <c r="T250" s="199"/>
      <c r="U250" s="199"/>
      <c r="V250" s="199"/>
      <c r="W250" s="199"/>
      <c r="X250" s="200"/>
      <c r="Y250" s="199"/>
      <c r="Z250" s="200"/>
      <c r="AA250" s="199"/>
      <c r="AB250" s="200"/>
      <c r="AC250" s="199"/>
      <c r="AD250" s="200"/>
      <c r="AE250" s="199"/>
      <c r="AF250" s="200"/>
      <c r="AG250" s="201">
        <f>'Therapy data entry'!E254</f>
        <v>0</v>
      </c>
    </row>
    <row r="251" spans="1:33" hidden="1" x14ac:dyDescent="0.25">
      <c r="A251" s="195">
        <f>'Therapy data entry'!A255</f>
        <v>0</v>
      </c>
      <c r="B251" s="196">
        <f>'Therapy data entry'!B256</f>
        <v>0</v>
      </c>
      <c r="C251" s="197">
        <f>'Therapy data entry'!B258</f>
        <v>0</v>
      </c>
      <c r="D251" s="198"/>
      <c r="E251" s="199"/>
      <c r="F251" s="199"/>
      <c r="G251" s="200"/>
      <c r="H251" s="199"/>
      <c r="I251" s="199"/>
      <c r="J251" s="199"/>
      <c r="K251" s="199"/>
      <c r="L251" s="199"/>
      <c r="M251" s="199"/>
      <c r="N251" s="199"/>
      <c r="O251" s="199"/>
      <c r="P251" s="200"/>
      <c r="Q251" s="199"/>
      <c r="R251" s="199"/>
      <c r="S251" s="199"/>
      <c r="T251" s="199"/>
      <c r="U251" s="199"/>
      <c r="V251" s="199"/>
      <c r="W251" s="199"/>
      <c r="X251" s="200"/>
      <c r="Y251" s="199"/>
      <c r="Z251" s="200"/>
      <c r="AA251" s="199"/>
      <c r="AB251" s="200"/>
      <c r="AC251" s="199"/>
      <c r="AD251" s="200"/>
      <c r="AE251" s="199"/>
      <c r="AF251" s="200"/>
      <c r="AG251" s="201">
        <f>'Therapy data entry'!E255</f>
        <v>0</v>
      </c>
    </row>
    <row r="252" spans="1:33" hidden="1" x14ac:dyDescent="0.25">
      <c r="A252" s="195">
        <f>'Therapy data entry'!A256</f>
        <v>0</v>
      </c>
      <c r="B252" s="196">
        <f>'Therapy data entry'!B257</f>
        <v>0</v>
      </c>
      <c r="C252" s="197" t="str">
        <f>'Therapy data entry'!B259</f>
        <v>Surname:</v>
      </c>
      <c r="D252" s="198"/>
      <c r="E252" s="199"/>
      <c r="F252" s="199"/>
      <c r="G252" s="200"/>
      <c r="H252" s="199"/>
      <c r="I252" s="199"/>
      <c r="J252" s="199"/>
      <c r="K252" s="199"/>
      <c r="L252" s="199"/>
      <c r="M252" s="199"/>
      <c r="N252" s="199"/>
      <c r="O252" s="199"/>
      <c r="P252" s="200"/>
      <c r="Q252" s="199"/>
      <c r="R252" s="199"/>
      <c r="S252" s="199"/>
      <c r="T252" s="199"/>
      <c r="U252" s="199"/>
      <c r="V252" s="199"/>
      <c r="W252" s="199"/>
      <c r="X252" s="200"/>
      <c r="Y252" s="199"/>
      <c r="Z252" s="200"/>
      <c r="AA252" s="199"/>
      <c r="AB252" s="200"/>
      <c r="AC252" s="199"/>
      <c r="AD252" s="200"/>
      <c r="AE252" s="199"/>
      <c r="AF252" s="200"/>
      <c r="AG252" s="201">
        <f>'Therapy data entry'!E256</f>
        <v>0</v>
      </c>
    </row>
    <row r="253" spans="1:33" hidden="1" x14ac:dyDescent="0.25">
      <c r="A253" s="195">
        <f>'Therapy data entry'!A257</f>
        <v>0</v>
      </c>
      <c r="B253" s="196">
        <f>'Therapy data entry'!B258</f>
        <v>0</v>
      </c>
      <c r="C253" s="197">
        <f>'Therapy data entry'!B260</f>
        <v>0</v>
      </c>
      <c r="D253" s="198"/>
      <c r="E253" s="199"/>
      <c r="F253" s="199"/>
      <c r="G253" s="200"/>
      <c r="H253" s="199"/>
      <c r="I253" s="199"/>
      <c r="J253" s="199"/>
      <c r="K253" s="199"/>
      <c r="L253" s="199"/>
      <c r="M253" s="199"/>
      <c r="N253" s="199"/>
      <c r="O253" s="199"/>
      <c r="P253" s="200"/>
      <c r="Q253" s="199"/>
      <c r="R253" s="199"/>
      <c r="S253" s="199"/>
      <c r="T253" s="199"/>
      <c r="U253" s="199"/>
      <c r="V253" s="199"/>
      <c r="W253" s="199"/>
      <c r="X253" s="200"/>
      <c r="Y253" s="199"/>
      <c r="Z253" s="200"/>
      <c r="AA253" s="199"/>
      <c r="AB253" s="200"/>
      <c r="AC253" s="199"/>
      <c r="AD253" s="200"/>
      <c r="AE253" s="199"/>
      <c r="AF253" s="200"/>
      <c r="AG253" s="201">
        <f>'Therapy data entry'!E257</f>
        <v>0</v>
      </c>
    </row>
    <row r="254" spans="1:33" hidden="1" x14ac:dyDescent="0.25">
      <c r="A254" s="195">
        <f>'Therapy data entry'!A258</f>
        <v>0</v>
      </c>
      <c r="B254" s="196" t="str">
        <f>'Therapy data entry'!B259</f>
        <v>Surname:</v>
      </c>
      <c r="C254" s="197" t="str">
        <f>'Therapy data entry'!B261</f>
        <v>DOB:</v>
      </c>
      <c r="D254" s="198"/>
      <c r="E254" s="199"/>
      <c r="F254" s="199"/>
      <c r="G254" s="200"/>
      <c r="H254" s="199"/>
      <c r="I254" s="199"/>
      <c r="J254" s="199"/>
      <c r="K254" s="199"/>
      <c r="L254" s="199"/>
      <c r="M254" s="199"/>
      <c r="N254" s="199"/>
      <c r="O254" s="199"/>
      <c r="P254" s="200"/>
      <c r="Q254" s="199"/>
      <c r="R254" s="199"/>
      <c r="S254" s="199"/>
      <c r="T254" s="199"/>
      <c r="U254" s="199"/>
      <c r="V254" s="199"/>
      <c r="W254" s="199"/>
      <c r="X254" s="200"/>
      <c r="Y254" s="199"/>
      <c r="Z254" s="200"/>
      <c r="AA254" s="199"/>
      <c r="AB254" s="200"/>
      <c r="AC254" s="199"/>
      <c r="AD254" s="200"/>
      <c r="AE254" s="199"/>
      <c r="AF254" s="200"/>
      <c r="AG254" s="201">
        <f>'Therapy data entry'!E258</f>
        <v>0</v>
      </c>
    </row>
    <row r="255" spans="1:33" x14ac:dyDescent="0.25">
      <c r="A255" s="195">
        <f>'Therapy data entry'!A259</f>
        <v>0</v>
      </c>
      <c r="B255" s="196">
        <f>'Therapy data entry'!B260</f>
        <v>0</v>
      </c>
      <c r="C255" s="197">
        <f>'Therapy data entry'!B262</f>
        <v>0</v>
      </c>
      <c r="D255" s="198"/>
      <c r="E255" s="199"/>
      <c r="F255" s="199"/>
      <c r="G255" s="200"/>
      <c r="H255" s="199"/>
      <c r="I255" s="199"/>
      <c r="J255" s="199"/>
      <c r="K255" s="199"/>
      <c r="L255" s="199"/>
      <c r="M255" s="199"/>
      <c r="N255" s="199"/>
      <c r="O255" s="199"/>
      <c r="P255" s="200"/>
      <c r="Q255" s="199"/>
      <c r="R255" s="199"/>
      <c r="S255" s="199"/>
      <c r="T255" s="199"/>
      <c r="U255" s="199"/>
      <c r="V255" s="199"/>
      <c r="W255" s="198"/>
      <c r="X255" s="200"/>
      <c r="Y255" s="198"/>
      <c r="Z255" s="200"/>
      <c r="AA255" s="198"/>
      <c r="AB255" s="200"/>
      <c r="AC255" s="198"/>
      <c r="AD255" s="200"/>
      <c r="AE255" s="199"/>
      <c r="AF255" s="200"/>
      <c r="AG255" s="201">
        <f>'Therapy data entry'!E259</f>
        <v>0</v>
      </c>
    </row>
    <row r="256" spans="1:33" hidden="1" x14ac:dyDescent="0.25">
      <c r="A256" s="195">
        <f>'Therapy data entry'!A260</f>
        <v>0</v>
      </c>
      <c r="B256" s="196" t="str">
        <f>'Therapy data entry'!B261</f>
        <v>DOB:</v>
      </c>
      <c r="C256" s="197">
        <f>'Therapy data entry'!B263</f>
        <v>0</v>
      </c>
      <c r="D256" s="198"/>
      <c r="E256" s="199"/>
      <c r="F256" s="199"/>
      <c r="G256" s="200"/>
      <c r="H256" s="199"/>
      <c r="I256" s="199"/>
      <c r="J256" s="199"/>
      <c r="K256" s="199"/>
      <c r="L256" s="199"/>
      <c r="M256" s="199"/>
      <c r="N256" s="199"/>
      <c r="O256" s="199"/>
      <c r="P256" s="200"/>
      <c r="Q256" s="199"/>
      <c r="R256" s="199"/>
      <c r="S256" s="199"/>
      <c r="T256" s="199"/>
      <c r="U256" s="199"/>
      <c r="V256" s="199"/>
      <c r="W256" s="199"/>
      <c r="X256" s="200"/>
      <c r="Y256" s="199"/>
      <c r="Z256" s="200"/>
      <c r="AA256" s="199"/>
      <c r="AB256" s="200"/>
      <c r="AC256" s="199"/>
      <c r="AD256" s="200"/>
      <c r="AE256" s="199"/>
      <c r="AF256" s="200"/>
      <c r="AG256" s="201">
        <f>'Therapy data entry'!E260</f>
        <v>0</v>
      </c>
    </row>
    <row r="257" spans="1:33" hidden="1" x14ac:dyDescent="0.25">
      <c r="A257" s="195">
        <f>'Therapy data entry'!A261</f>
        <v>0</v>
      </c>
      <c r="B257" s="196">
        <f>'Therapy data entry'!B262</f>
        <v>0</v>
      </c>
      <c r="C257" s="197">
        <f>'Therapy data entry'!B264</f>
        <v>0</v>
      </c>
      <c r="D257" s="198"/>
      <c r="E257" s="199"/>
      <c r="F257" s="199"/>
      <c r="G257" s="200"/>
      <c r="H257" s="199"/>
      <c r="I257" s="199"/>
      <c r="J257" s="199"/>
      <c r="K257" s="199"/>
      <c r="L257" s="199"/>
      <c r="M257" s="199"/>
      <c r="N257" s="199"/>
      <c r="O257" s="199"/>
      <c r="P257" s="200"/>
      <c r="Q257" s="199"/>
      <c r="R257" s="199"/>
      <c r="S257" s="199"/>
      <c r="T257" s="199"/>
      <c r="U257" s="199"/>
      <c r="V257" s="199"/>
      <c r="W257" s="199"/>
      <c r="X257" s="200"/>
      <c r="Y257" s="199"/>
      <c r="Z257" s="200"/>
      <c r="AA257" s="199"/>
      <c r="AB257" s="200"/>
      <c r="AC257" s="199"/>
      <c r="AD257" s="200"/>
      <c r="AE257" s="199"/>
      <c r="AF257" s="200"/>
      <c r="AG257" s="201">
        <f>'Therapy data entry'!E261</f>
        <v>0</v>
      </c>
    </row>
    <row r="258" spans="1:33" hidden="1" x14ac:dyDescent="0.25">
      <c r="A258" s="195">
        <f>'Therapy data entry'!A262</f>
        <v>0</v>
      </c>
      <c r="B258" s="196">
        <f>'Therapy data entry'!B263</f>
        <v>0</v>
      </c>
      <c r="C258" s="197">
        <f>'Therapy data entry'!B265</f>
        <v>0</v>
      </c>
      <c r="D258" s="198"/>
      <c r="E258" s="199"/>
      <c r="F258" s="199"/>
      <c r="G258" s="200"/>
      <c r="H258" s="199"/>
      <c r="I258" s="199"/>
      <c r="J258" s="199"/>
      <c r="K258" s="199"/>
      <c r="L258" s="199"/>
      <c r="M258" s="199"/>
      <c r="N258" s="199"/>
      <c r="O258" s="199"/>
      <c r="P258" s="200"/>
      <c r="Q258" s="199"/>
      <c r="R258" s="199"/>
      <c r="S258" s="199"/>
      <c r="T258" s="199"/>
      <c r="U258" s="199"/>
      <c r="V258" s="199"/>
      <c r="W258" s="199"/>
      <c r="X258" s="200"/>
      <c r="Y258" s="199"/>
      <c r="Z258" s="200"/>
      <c r="AA258" s="199"/>
      <c r="AB258" s="200"/>
      <c r="AC258" s="199"/>
      <c r="AD258" s="200"/>
      <c r="AE258" s="199"/>
      <c r="AF258" s="200"/>
      <c r="AG258" s="201">
        <f>'Therapy data entry'!E262</f>
        <v>0</v>
      </c>
    </row>
    <row r="259" spans="1:33" hidden="1" x14ac:dyDescent="0.25">
      <c r="A259" s="195">
        <f>'Therapy data entry'!A263</f>
        <v>0</v>
      </c>
      <c r="B259" s="196">
        <f>'Therapy data entry'!B264</f>
        <v>0</v>
      </c>
      <c r="C259" s="197">
        <f>'Therapy data entry'!B266</f>
        <v>0</v>
      </c>
      <c r="D259" s="198"/>
      <c r="E259" s="199"/>
      <c r="F259" s="199"/>
      <c r="G259" s="200"/>
      <c r="H259" s="199"/>
      <c r="I259" s="199"/>
      <c r="J259" s="199"/>
      <c r="K259" s="199"/>
      <c r="L259" s="199"/>
      <c r="M259" s="199"/>
      <c r="N259" s="199"/>
      <c r="O259" s="199"/>
      <c r="P259" s="200"/>
      <c r="Q259" s="199"/>
      <c r="R259" s="199"/>
      <c r="S259" s="199"/>
      <c r="T259" s="199"/>
      <c r="U259" s="199"/>
      <c r="V259" s="199"/>
      <c r="W259" s="199"/>
      <c r="X259" s="200"/>
      <c r="Y259" s="199"/>
      <c r="Z259" s="200"/>
      <c r="AA259" s="199"/>
      <c r="AB259" s="200"/>
      <c r="AC259" s="199"/>
      <c r="AD259" s="200"/>
      <c r="AE259" s="199"/>
      <c r="AF259" s="200"/>
      <c r="AG259" s="201">
        <f>'Therapy data entry'!E263</f>
        <v>0</v>
      </c>
    </row>
    <row r="260" spans="1:33" hidden="1" x14ac:dyDescent="0.25">
      <c r="A260" s="195">
        <f>'Therapy data entry'!A264</f>
        <v>0</v>
      </c>
      <c r="B260" s="196">
        <f>'Therapy data entry'!B265</f>
        <v>0</v>
      </c>
      <c r="C260" s="197">
        <f>'Therapy data entry'!B267</f>
        <v>0</v>
      </c>
      <c r="D260" s="198"/>
      <c r="E260" s="199"/>
      <c r="F260" s="199"/>
      <c r="G260" s="200"/>
      <c r="H260" s="199"/>
      <c r="I260" s="199"/>
      <c r="J260" s="199"/>
      <c r="K260" s="199"/>
      <c r="L260" s="199"/>
      <c r="M260" s="199"/>
      <c r="N260" s="199"/>
      <c r="O260" s="199"/>
      <c r="P260" s="200"/>
      <c r="Q260" s="199"/>
      <c r="R260" s="199"/>
      <c r="S260" s="199"/>
      <c r="T260" s="199"/>
      <c r="U260" s="199"/>
      <c r="V260" s="199"/>
      <c r="W260" s="199"/>
      <c r="X260" s="200"/>
      <c r="Y260" s="199"/>
      <c r="Z260" s="200"/>
      <c r="AA260" s="199"/>
      <c r="AB260" s="200"/>
      <c r="AC260" s="199"/>
      <c r="AD260" s="200"/>
      <c r="AE260" s="199"/>
      <c r="AF260" s="200"/>
      <c r="AG260" s="201">
        <f>'Therapy data entry'!E264</f>
        <v>0</v>
      </c>
    </row>
    <row r="261" spans="1:33" hidden="1" x14ac:dyDescent="0.25">
      <c r="A261" s="195">
        <f>'Therapy data entry'!A265</f>
        <v>0</v>
      </c>
      <c r="B261" s="196">
        <f>'Therapy data entry'!B266</f>
        <v>0</v>
      </c>
      <c r="C261" s="197">
        <f>'Therapy data entry'!B268</f>
        <v>0</v>
      </c>
      <c r="D261" s="198"/>
      <c r="E261" s="199"/>
      <c r="F261" s="199"/>
      <c r="G261" s="200"/>
      <c r="H261" s="199"/>
      <c r="I261" s="199"/>
      <c r="J261" s="199"/>
      <c r="K261" s="199"/>
      <c r="L261" s="199"/>
      <c r="M261" s="199"/>
      <c r="N261" s="199"/>
      <c r="O261" s="199"/>
      <c r="P261" s="200"/>
      <c r="Q261" s="199"/>
      <c r="R261" s="199"/>
      <c r="S261" s="199"/>
      <c r="T261" s="199"/>
      <c r="U261" s="199"/>
      <c r="V261" s="199"/>
      <c r="W261" s="199"/>
      <c r="X261" s="200"/>
      <c r="Y261" s="199"/>
      <c r="Z261" s="200"/>
      <c r="AA261" s="199"/>
      <c r="AB261" s="200"/>
      <c r="AC261" s="199"/>
      <c r="AD261" s="200"/>
      <c r="AE261" s="199"/>
      <c r="AF261" s="200"/>
      <c r="AG261" s="201">
        <f>'Therapy data entry'!E265</f>
        <v>0</v>
      </c>
    </row>
    <row r="262" spans="1:33" hidden="1" x14ac:dyDescent="0.25">
      <c r="A262" s="195">
        <f>'Therapy data entry'!A266</f>
        <v>0</v>
      </c>
      <c r="B262" s="196">
        <f>'Therapy data entry'!B267</f>
        <v>0</v>
      </c>
      <c r="C262" s="197">
        <f>'Therapy data entry'!B269</f>
        <v>0</v>
      </c>
      <c r="D262" s="198"/>
      <c r="E262" s="199"/>
      <c r="F262" s="199"/>
      <c r="G262" s="200"/>
      <c r="H262" s="199"/>
      <c r="I262" s="199"/>
      <c r="J262" s="199"/>
      <c r="K262" s="199"/>
      <c r="L262" s="199"/>
      <c r="M262" s="199"/>
      <c r="N262" s="199"/>
      <c r="O262" s="199"/>
      <c r="P262" s="200"/>
      <c r="Q262" s="199"/>
      <c r="R262" s="199"/>
      <c r="S262" s="199"/>
      <c r="T262" s="199"/>
      <c r="U262" s="199"/>
      <c r="V262" s="199"/>
      <c r="W262" s="199"/>
      <c r="X262" s="200"/>
      <c r="Y262" s="199"/>
      <c r="Z262" s="200"/>
      <c r="AA262" s="199"/>
      <c r="AB262" s="200"/>
      <c r="AC262" s="199"/>
      <c r="AD262" s="200"/>
      <c r="AE262" s="199"/>
      <c r="AF262" s="200"/>
      <c r="AG262" s="201">
        <f>'Therapy data entry'!E266</f>
        <v>0</v>
      </c>
    </row>
    <row r="263" spans="1:33" hidden="1" x14ac:dyDescent="0.25">
      <c r="A263" s="195">
        <f>'Therapy data entry'!A267</f>
        <v>0</v>
      </c>
      <c r="B263" s="196">
        <f>'Therapy data entry'!B268</f>
        <v>0</v>
      </c>
      <c r="C263" s="197">
        <f>'Therapy data entry'!B270</f>
        <v>0</v>
      </c>
      <c r="D263" s="198"/>
      <c r="E263" s="199"/>
      <c r="F263" s="199"/>
      <c r="G263" s="200"/>
      <c r="H263" s="199"/>
      <c r="I263" s="199"/>
      <c r="J263" s="199"/>
      <c r="K263" s="199"/>
      <c r="L263" s="199"/>
      <c r="M263" s="199"/>
      <c r="N263" s="199"/>
      <c r="O263" s="199"/>
      <c r="P263" s="200"/>
      <c r="Q263" s="199"/>
      <c r="R263" s="199"/>
      <c r="S263" s="199"/>
      <c r="T263" s="199"/>
      <c r="U263" s="199"/>
      <c r="V263" s="199"/>
      <c r="W263" s="199"/>
      <c r="X263" s="200"/>
      <c r="Y263" s="199"/>
      <c r="Z263" s="200"/>
      <c r="AA263" s="199"/>
      <c r="AB263" s="200"/>
      <c r="AC263" s="199"/>
      <c r="AD263" s="200"/>
      <c r="AE263" s="199"/>
      <c r="AF263" s="200"/>
      <c r="AG263" s="201">
        <f>'Therapy data entry'!E267</f>
        <v>0</v>
      </c>
    </row>
    <row r="264" spans="1:33" hidden="1" x14ac:dyDescent="0.25">
      <c r="A264" s="195">
        <f>'Therapy data entry'!A268</f>
        <v>0</v>
      </c>
      <c r="B264" s="196">
        <f>'Therapy data entry'!B269</f>
        <v>0</v>
      </c>
      <c r="C264" s="197" t="str">
        <f>'Therapy data entry'!B271</f>
        <v>Surname:</v>
      </c>
      <c r="D264" s="198"/>
      <c r="E264" s="199"/>
      <c r="F264" s="199"/>
      <c r="G264" s="200"/>
      <c r="H264" s="199"/>
      <c r="I264" s="199"/>
      <c r="J264" s="199"/>
      <c r="K264" s="199"/>
      <c r="L264" s="199"/>
      <c r="M264" s="199"/>
      <c r="N264" s="199"/>
      <c r="O264" s="199"/>
      <c r="P264" s="200"/>
      <c r="Q264" s="199"/>
      <c r="R264" s="199"/>
      <c r="S264" s="199"/>
      <c r="T264" s="199"/>
      <c r="U264" s="199"/>
      <c r="V264" s="199"/>
      <c r="W264" s="199"/>
      <c r="X264" s="200"/>
      <c r="Y264" s="199"/>
      <c r="Z264" s="200"/>
      <c r="AA264" s="199"/>
      <c r="AB264" s="200"/>
      <c r="AC264" s="199"/>
      <c r="AD264" s="200"/>
      <c r="AE264" s="199"/>
      <c r="AF264" s="200"/>
      <c r="AG264" s="201">
        <f>'Therapy data entry'!E268</f>
        <v>0</v>
      </c>
    </row>
    <row r="265" spans="1:33" hidden="1" x14ac:dyDescent="0.25">
      <c r="A265" s="195">
        <f>'Therapy data entry'!A269</f>
        <v>0</v>
      </c>
      <c r="B265" s="196">
        <f>'Therapy data entry'!B270</f>
        <v>0</v>
      </c>
      <c r="C265" s="197">
        <f>'Therapy data entry'!B272</f>
        <v>0</v>
      </c>
      <c r="D265" s="198"/>
      <c r="E265" s="199"/>
      <c r="F265" s="199"/>
      <c r="G265" s="200"/>
      <c r="H265" s="199"/>
      <c r="I265" s="199"/>
      <c r="J265" s="199"/>
      <c r="K265" s="199"/>
      <c r="L265" s="199"/>
      <c r="M265" s="199"/>
      <c r="N265" s="199"/>
      <c r="O265" s="199"/>
      <c r="P265" s="200"/>
      <c r="Q265" s="199"/>
      <c r="R265" s="199"/>
      <c r="S265" s="199"/>
      <c r="T265" s="199"/>
      <c r="U265" s="199"/>
      <c r="V265" s="199"/>
      <c r="W265" s="199"/>
      <c r="X265" s="200"/>
      <c r="Y265" s="199"/>
      <c r="Z265" s="200"/>
      <c r="AA265" s="199"/>
      <c r="AB265" s="200"/>
      <c r="AC265" s="199"/>
      <c r="AD265" s="200"/>
      <c r="AE265" s="199"/>
      <c r="AF265" s="200"/>
      <c r="AG265" s="201">
        <f>'Therapy data entry'!E269</f>
        <v>0</v>
      </c>
    </row>
    <row r="266" spans="1:33" hidden="1" x14ac:dyDescent="0.25">
      <c r="A266" s="195">
        <f>'Therapy data entry'!A270</f>
        <v>0</v>
      </c>
      <c r="B266" s="196" t="str">
        <f>'Therapy data entry'!B271</f>
        <v>Surname:</v>
      </c>
      <c r="C266" s="197" t="str">
        <f>'Therapy data entry'!B273</f>
        <v>DOB:</v>
      </c>
      <c r="D266" s="198"/>
      <c r="E266" s="199"/>
      <c r="F266" s="199"/>
      <c r="G266" s="200"/>
      <c r="H266" s="199"/>
      <c r="I266" s="199"/>
      <c r="J266" s="199"/>
      <c r="K266" s="199"/>
      <c r="L266" s="199"/>
      <c r="M266" s="199"/>
      <c r="N266" s="199"/>
      <c r="O266" s="199"/>
      <c r="P266" s="200"/>
      <c r="Q266" s="199"/>
      <c r="R266" s="199"/>
      <c r="S266" s="199"/>
      <c r="T266" s="199"/>
      <c r="U266" s="199"/>
      <c r="V266" s="199"/>
      <c r="W266" s="199"/>
      <c r="X266" s="200"/>
      <c r="Y266" s="199"/>
      <c r="Z266" s="200"/>
      <c r="AA266" s="199"/>
      <c r="AB266" s="200"/>
      <c r="AC266" s="199"/>
      <c r="AD266" s="200"/>
      <c r="AE266" s="199"/>
      <c r="AF266" s="200"/>
      <c r="AG266" s="201">
        <f>'Therapy data entry'!E270</f>
        <v>0</v>
      </c>
    </row>
    <row r="267" spans="1:33" x14ac:dyDescent="0.25">
      <c r="A267" s="195">
        <f>'Therapy data entry'!A271</f>
        <v>0</v>
      </c>
      <c r="B267" s="196">
        <f>'Therapy data entry'!B272</f>
        <v>0</v>
      </c>
      <c r="C267" s="197">
        <f>'Therapy data entry'!B274</f>
        <v>0</v>
      </c>
      <c r="D267" s="198"/>
      <c r="E267" s="199"/>
      <c r="F267" s="199"/>
      <c r="G267" s="200"/>
      <c r="H267" s="199"/>
      <c r="I267" s="199"/>
      <c r="J267" s="199"/>
      <c r="K267" s="199"/>
      <c r="L267" s="199"/>
      <c r="M267" s="199"/>
      <c r="N267" s="199"/>
      <c r="O267" s="199"/>
      <c r="P267" s="200"/>
      <c r="Q267" s="199"/>
      <c r="R267" s="199"/>
      <c r="S267" s="199"/>
      <c r="T267" s="199"/>
      <c r="U267" s="199"/>
      <c r="V267" s="199"/>
      <c r="W267" s="199"/>
      <c r="X267" s="200"/>
      <c r="Y267" s="199"/>
      <c r="Z267" s="200"/>
      <c r="AA267" s="199"/>
      <c r="AB267" s="200"/>
      <c r="AC267" s="199"/>
      <c r="AD267" s="200"/>
      <c r="AE267" s="199"/>
      <c r="AF267" s="200"/>
      <c r="AG267" s="201">
        <f>'Therapy data entry'!E271</f>
        <v>0</v>
      </c>
    </row>
    <row r="268" spans="1:33" hidden="1" x14ac:dyDescent="0.25">
      <c r="A268" s="195">
        <f>'Therapy data entry'!A272</f>
        <v>0</v>
      </c>
      <c r="B268" s="196" t="str">
        <f>'Therapy data entry'!B273</f>
        <v>DOB:</v>
      </c>
      <c r="C268" s="197">
        <f>'Therapy data entry'!B275</f>
        <v>0</v>
      </c>
      <c r="D268" s="198"/>
      <c r="E268" s="199"/>
      <c r="F268" s="199"/>
      <c r="G268" s="200"/>
      <c r="H268" s="199"/>
      <c r="I268" s="199"/>
      <c r="J268" s="199"/>
      <c r="K268" s="199"/>
      <c r="L268" s="199"/>
      <c r="M268" s="199"/>
      <c r="N268" s="199"/>
      <c r="O268" s="199"/>
      <c r="P268" s="200"/>
      <c r="Q268" s="199"/>
      <c r="R268" s="199"/>
      <c r="S268" s="199"/>
      <c r="T268" s="199"/>
      <c r="U268" s="199"/>
      <c r="V268" s="199"/>
      <c r="W268" s="199"/>
      <c r="X268" s="200"/>
      <c r="Y268" s="199"/>
      <c r="Z268" s="200"/>
      <c r="AA268" s="199"/>
      <c r="AB268" s="200"/>
      <c r="AC268" s="199"/>
      <c r="AD268" s="200"/>
      <c r="AE268" s="199"/>
      <c r="AF268" s="200"/>
      <c r="AG268" s="201">
        <f>'Therapy data entry'!E272</f>
        <v>0</v>
      </c>
    </row>
    <row r="269" spans="1:33" hidden="1" x14ac:dyDescent="0.25">
      <c r="A269" s="195">
        <f>'Therapy data entry'!A273</f>
        <v>0</v>
      </c>
      <c r="B269" s="196">
        <f>'Therapy data entry'!B274</f>
        <v>0</v>
      </c>
      <c r="C269" s="197">
        <f>'Therapy data entry'!B276</f>
        <v>0</v>
      </c>
      <c r="D269" s="198"/>
      <c r="E269" s="199"/>
      <c r="F269" s="199"/>
      <c r="G269" s="200"/>
      <c r="H269" s="199"/>
      <c r="I269" s="199"/>
      <c r="J269" s="199"/>
      <c r="K269" s="199"/>
      <c r="L269" s="199"/>
      <c r="M269" s="199"/>
      <c r="N269" s="199"/>
      <c r="O269" s="199"/>
      <c r="P269" s="200"/>
      <c r="Q269" s="199"/>
      <c r="R269" s="199"/>
      <c r="S269" s="199"/>
      <c r="T269" s="199"/>
      <c r="U269" s="199"/>
      <c r="V269" s="199"/>
      <c r="W269" s="199"/>
      <c r="X269" s="200"/>
      <c r="Y269" s="199"/>
      <c r="Z269" s="200"/>
      <c r="AA269" s="199"/>
      <c r="AB269" s="200"/>
      <c r="AC269" s="199"/>
      <c r="AD269" s="200"/>
      <c r="AE269" s="199"/>
      <c r="AF269" s="200"/>
      <c r="AG269" s="201">
        <f>'Therapy data entry'!E273</f>
        <v>0</v>
      </c>
    </row>
    <row r="270" spans="1:33" hidden="1" x14ac:dyDescent="0.25">
      <c r="A270" s="195">
        <f>'Therapy data entry'!A274</f>
        <v>0</v>
      </c>
      <c r="B270" s="196">
        <f>'Therapy data entry'!B275</f>
        <v>0</v>
      </c>
      <c r="C270" s="197">
        <f>'Therapy data entry'!B277</f>
        <v>0</v>
      </c>
      <c r="D270" s="198"/>
      <c r="E270" s="199"/>
      <c r="F270" s="199"/>
      <c r="G270" s="200"/>
      <c r="H270" s="199"/>
      <c r="I270" s="199"/>
      <c r="J270" s="199"/>
      <c r="K270" s="199"/>
      <c r="L270" s="199"/>
      <c r="M270" s="199"/>
      <c r="N270" s="199"/>
      <c r="O270" s="199"/>
      <c r="P270" s="200"/>
      <c r="Q270" s="199"/>
      <c r="R270" s="199"/>
      <c r="S270" s="199"/>
      <c r="T270" s="199"/>
      <c r="U270" s="199"/>
      <c r="V270" s="199"/>
      <c r="W270" s="199"/>
      <c r="X270" s="200"/>
      <c r="Y270" s="199"/>
      <c r="Z270" s="200"/>
      <c r="AA270" s="199"/>
      <c r="AB270" s="200"/>
      <c r="AC270" s="199"/>
      <c r="AD270" s="200"/>
      <c r="AE270" s="199"/>
      <c r="AF270" s="200"/>
      <c r="AG270" s="201">
        <f>'Therapy data entry'!E274</f>
        <v>0</v>
      </c>
    </row>
    <row r="271" spans="1:33" hidden="1" x14ac:dyDescent="0.25">
      <c r="A271" s="195">
        <f>'Therapy data entry'!A275</f>
        <v>0</v>
      </c>
      <c r="B271" s="196">
        <f>'Therapy data entry'!B276</f>
        <v>0</v>
      </c>
      <c r="C271" s="197">
        <f>'Therapy data entry'!B278</f>
        <v>0</v>
      </c>
      <c r="D271" s="198"/>
      <c r="E271" s="199"/>
      <c r="F271" s="199"/>
      <c r="G271" s="200"/>
      <c r="H271" s="199"/>
      <c r="I271" s="199"/>
      <c r="J271" s="199"/>
      <c r="K271" s="199"/>
      <c r="L271" s="199"/>
      <c r="M271" s="199"/>
      <c r="N271" s="199"/>
      <c r="O271" s="199"/>
      <c r="P271" s="200"/>
      <c r="Q271" s="199"/>
      <c r="R271" s="199"/>
      <c r="S271" s="199"/>
      <c r="T271" s="199"/>
      <c r="U271" s="199"/>
      <c r="V271" s="199"/>
      <c r="W271" s="199"/>
      <c r="X271" s="200"/>
      <c r="Y271" s="199"/>
      <c r="Z271" s="200"/>
      <c r="AA271" s="199"/>
      <c r="AB271" s="200"/>
      <c r="AC271" s="199"/>
      <c r="AD271" s="200"/>
      <c r="AE271" s="199"/>
      <c r="AF271" s="200"/>
      <c r="AG271" s="201">
        <f>'Therapy data entry'!E275</f>
        <v>0</v>
      </c>
    </row>
    <row r="272" spans="1:33" hidden="1" x14ac:dyDescent="0.25">
      <c r="A272" s="195">
        <f>'Therapy data entry'!A276</f>
        <v>0</v>
      </c>
      <c r="B272" s="196">
        <f>'Therapy data entry'!B277</f>
        <v>0</v>
      </c>
      <c r="C272" s="197">
        <f>'Therapy data entry'!B279</f>
        <v>0</v>
      </c>
      <c r="D272" s="198"/>
      <c r="E272" s="199"/>
      <c r="F272" s="199"/>
      <c r="G272" s="200"/>
      <c r="H272" s="199"/>
      <c r="I272" s="199"/>
      <c r="J272" s="199"/>
      <c r="K272" s="199"/>
      <c r="L272" s="199"/>
      <c r="M272" s="199"/>
      <c r="N272" s="199"/>
      <c r="O272" s="199"/>
      <c r="P272" s="200"/>
      <c r="Q272" s="199"/>
      <c r="R272" s="199"/>
      <c r="S272" s="199"/>
      <c r="T272" s="199"/>
      <c r="U272" s="199"/>
      <c r="V272" s="199"/>
      <c r="W272" s="199"/>
      <c r="X272" s="200"/>
      <c r="Y272" s="199"/>
      <c r="Z272" s="200"/>
      <c r="AA272" s="199"/>
      <c r="AB272" s="200"/>
      <c r="AC272" s="199"/>
      <c r="AD272" s="200"/>
      <c r="AE272" s="199"/>
      <c r="AF272" s="200"/>
      <c r="AG272" s="201">
        <f>'Therapy data entry'!E276</f>
        <v>0</v>
      </c>
    </row>
    <row r="273" spans="1:33" hidden="1" x14ac:dyDescent="0.25">
      <c r="A273" s="195">
        <f>'Therapy data entry'!A277</f>
        <v>0</v>
      </c>
      <c r="B273" s="196">
        <f>'Therapy data entry'!B278</f>
        <v>0</v>
      </c>
      <c r="C273" s="197">
        <f>'Therapy data entry'!B280</f>
        <v>0</v>
      </c>
      <c r="D273" s="198"/>
      <c r="E273" s="199"/>
      <c r="F273" s="199"/>
      <c r="G273" s="200"/>
      <c r="H273" s="199"/>
      <c r="I273" s="199"/>
      <c r="J273" s="199"/>
      <c r="K273" s="199"/>
      <c r="L273" s="199"/>
      <c r="M273" s="199"/>
      <c r="N273" s="199"/>
      <c r="O273" s="199"/>
      <c r="P273" s="200"/>
      <c r="Q273" s="199"/>
      <c r="R273" s="199"/>
      <c r="S273" s="199"/>
      <c r="T273" s="199"/>
      <c r="U273" s="199"/>
      <c r="V273" s="199"/>
      <c r="W273" s="199"/>
      <c r="X273" s="200"/>
      <c r="Y273" s="199"/>
      <c r="Z273" s="200"/>
      <c r="AA273" s="199"/>
      <c r="AB273" s="200"/>
      <c r="AC273" s="199"/>
      <c r="AD273" s="200"/>
      <c r="AE273" s="199"/>
      <c r="AF273" s="200"/>
      <c r="AG273" s="201">
        <f>'Therapy data entry'!E277</f>
        <v>0</v>
      </c>
    </row>
    <row r="274" spans="1:33" hidden="1" x14ac:dyDescent="0.25">
      <c r="A274" s="195">
        <f>'Therapy data entry'!A278</f>
        <v>0</v>
      </c>
      <c r="B274" s="196">
        <f>'Therapy data entry'!B279</f>
        <v>0</v>
      </c>
      <c r="C274" s="197">
        <f>'Therapy data entry'!B281</f>
        <v>0</v>
      </c>
      <c r="D274" s="198"/>
      <c r="E274" s="199"/>
      <c r="F274" s="199"/>
      <c r="G274" s="200"/>
      <c r="H274" s="199"/>
      <c r="I274" s="199"/>
      <c r="J274" s="199"/>
      <c r="K274" s="199"/>
      <c r="L274" s="199"/>
      <c r="M274" s="199"/>
      <c r="N274" s="199"/>
      <c r="O274" s="199"/>
      <c r="P274" s="200"/>
      <c r="Q274" s="199"/>
      <c r="R274" s="199"/>
      <c r="S274" s="199"/>
      <c r="T274" s="199"/>
      <c r="U274" s="199"/>
      <c r="V274" s="199"/>
      <c r="W274" s="199"/>
      <c r="X274" s="200"/>
      <c r="Y274" s="199"/>
      <c r="Z274" s="200"/>
      <c r="AA274" s="199"/>
      <c r="AB274" s="200"/>
      <c r="AC274" s="199"/>
      <c r="AD274" s="200"/>
      <c r="AE274" s="199"/>
      <c r="AF274" s="200"/>
      <c r="AG274" s="201">
        <f>'Therapy data entry'!E278</f>
        <v>0</v>
      </c>
    </row>
    <row r="275" spans="1:33" hidden="1" x14ac:dyDescent="0.25">
      <c r="A275" s="195">
        <f>'Therapy data entry'!A279</f>
        <v>0</v>
      </c>
      <c r="B275" s="196">
        <f>'Therapy data entry'!B280</f>
        <v>0</v>
      </c>
      <c r="C275" s="197">
        <f>'Therapy data entry'!B282</f>
        <v>0</v>
      </c>
      <c r="D275" s="198"/>
      <c r="E275" s="199"/>
      <c r="F275" s="199"/>
      <c r="G275" s="200"/>
      <c r="H275" s="199"/>
      <c r="I275" s="199"/>
      <c r="J275" s="199"/>
      <c r="K275" s="199"/>
      <c r="L275" s="199"/>
      <c r="M275" s="199"/>
      <c r="N275" s="199"/>
      <c r="O275" s="199"/>
      <c r="P275" s="200"/>
      <c r="Q275" s="199"/>
      <c r="R275" s="199"/>
      <c r="S275" s="199"/>
      <c r="T275" s="199"/>
      <c r="U275" s="199"/>
      <c r="V275" s="199"/>
      <c r="W275" s="199"/>
      <c r="X275" s="200"/>
      <c r="Y275" s="199"/>
      <c r="Z275" s="200"/>
      <c r="AA275" s="199"/>
      <c r="AB275" s="200"/>
      <c r="AC275" s="199"/>
      <c r="AD275" s="200"/>
      <c r="AE275" s="199"/>
      <c r="AF275" s="200"/>
      <c r="AG275" s="201">
        <f>'Therapy data entry'!E279</f>
        <v>0</v>
      </c>
    </row>
    <row r="276" spans="1:33" hidden="1" x14ac:dyDescent="0.25">
      <c r="A276" s="195">
        <f>'Therapy data entry'!A280</f>
        <v>0</v>
      </c>
      <c r="B276" s="196">
        <f>'Therapy data entry'!B281</f>
        <v>0</v>
      </c>
      <c r="C276" s="197" t="str">
        <f>'Therapy data entry'!B283</f>
        <v>Surname:</v>
      </c>
      <c r="D276" s="198"/>
      <c r="E276" s="199"/>
      <c r="F276" s="199"/>
      <c r="G276" s="200"/>
      <c r="H276" s="199"/>
      <c r="I276" s="199"/>
      <c r="J276" s="199"/>
      <c r="K276" s="199"/>
      <c r="L276" s="199"/>
      <c r="M276" s="199"/>
      <c r="N276" s="199"/>
      <c r="O276" s="199"/>
      <c r="P276" s="200"/>
      <c r="Q276" s="199"/>
      <c r="R276" s="199"/>
      <c r="S276" s="199"/>
      <c r="T276" s="199"/>
      <c r="U276" s="199"/>
      <c r="V276" s="199"/>
      <c r="W276" s="199"/>
      <c r="X276" s="200"/>
      <c r="Y276" s="199"/>
      <c r="Z276" s="200"/>
      <c r="AA276" s="199"/>
      <c r="AB276" s="200"/>
      <c r="AC276" s="199"/>
      <c r="AD276" s="200"/>
      <c r="AE276" s="199"/>
      <c r="AF276" s="200"/>
      <c r="AG276" s="201">
        <f>'Therapy data entry'!E280</f>
        <v>0</v>
      </c>
    </row>
    <row r="277" spans="1:33" hidden="1" x14ac:dyDescent="0.25">
      <c r="A277" s="195">
        <f>'Therapy data entry'!A281</f>
        <v>0</v>
      </c>
      <c r="B277" s="196">
        <f>'Therapy data entry'!B282</f>
        <v>0</v>
      </c>
      <c r="C277" s="197">
        <f>'Therapy data entry'!B284</f>
        <v>0</v>
      </c>
      <c r="D277" s="198"/>
      <c r="E277" s="199"/>
      <c r="F277" s="199"/>
      <c r="G277" s="200"/>
      <c r="H277" s="199"/>
      <c r="I277" s="199"/>
      <c r="J277" s="199"/>
      <c r="K277" s="199"/>
      <c r="L277" s="199"/>
      <c r="M277" s="199"/>
      <c r="N277" s="199"/>
      <c r="O277" s="199"/>
      <c r="P277" s="200"/>
      <c r="Q277" s="199"/>
      <c r="R277" s="199"/>
      <c r="S277" s="199"/>
      <c r="T277" s="199"/>
      <c r="U277" s="199"/>
      <c r="V277" s="199"/>
      <c r="W277" s="199"/>
      <c r="X277" s="200"/>
      <c r="Y277" s="199"/>
      <c r="Z277" s="200"/>
      <c r="AA277" s="199"/>
      <c r="AB277" s="200"/>
      <c r="AC277" s="199"/>
      <c r="AD277" s="200"/>
      <c r="AE277" s="199"/>
      <c r="AF277" s="200"/>
      <c r="AG277" s="201">
        <f>'Therapy data entry'!E281</f>
        <v>0</v>
      </c>
    </row>
    <row r="278" spans="1:33" hidden="1" x14ac:dyDescent="0.25">
      <c r="A278" s="195">
        <f>'Therapy data entry'!A282</f>
        <v>0</v>
      </c>
      <c r="B278" s="196" t="str">
        <f>'Therapy data entry'!B283</f>
        <v>Surname:</v>
      </c>
      <c r="C278" s="197" t="str">
        <f>'Therapy data entry'!B285</f>
        <v>DOB:</v>
      </c>
      <c r="D278" s="198"/>
      <c r="E278" s="199"/>
      <c r="F278" s="199"/>
      <c r="G278" s="200"/>
      <c r="H278" s="199"/>
      <c r="I278" s="199"/>
      <c r="J278" s="199"/>
      <c r="K278" s="199"/>
      <c r="L278" s="199"/>
      <c r="M278" s="199"/>
      <c r="N278" s="199"/>
      <c r="O278" s="199"/>
      <c r="P278" s="200"/>
      <c r="Q278" s="199"/>
      <c r="R278" s="199"/>
      <c r="S278" s="199"/>
      <c r="T278" s="199"/>
      <c r="U278" s="199"/>
      <c r="V278" s="199"/>
      <c r="W278" s="199"/>
      <c r="X278" s="200"/>
      <c r="Y278" s="199"/>
      <c r="Z278" s="200"/>
      <c r="AA278" s="199"/>
      <c r="AB278" s="200"/>
      <c r="AC278" s="199"/>
      <c r="AD278" s="200"/>
      <c r="AE278" s="199"/>
      <c r="AF278" s="200"/>
      <c r="AG278" s="201">
        <f>'Therapy data entry'!E282</f>
        <v>0</v>
      </c>
    </row>
    <row r="279" spans="1:33" x14ac:dyDescent="0.25">
      <c r="A279" s="195">
        <f>'Therapy data entry'!A283</f>
        <v>0</v>
      </c>
      <c r="B279" s="196">
        <f>'Therapy data entry'!B284</f>
        <v>0</v>
      </c>
      <c r="C279" s="197">
        <f>'Therapy data entry'!B286</f>
        <v>0</v>
      </c>
      <c r="D279" s="198"/>
      <c r="E279" s="199"/>
      <c r="F279" s="199"/>
      <c r="G279" s="200"/>
      <c r="H279" s="199"/>
      <c r="I279" s="199"/>
      <c r="J279" s="199"/>
      <c r="K279" s="199"/>
      <c r="L279" s="199"/>
      <c r="M279" s="199"/>
      <c r="N279" s="199"/>
      <c r="O279" s="199"/>
      <c r="P279" s="200"/>
      <c r="Q279" s="199"/>
      <c r="R279" s="199"/>
      <c r="S279" s="199"/>
      <c r="T279" s="199"/>
      <c r="U279" s="199"/>
      <c r="V279" s="199"/>
      <c r="W279" s="199"/>
      <c r="X279" s="200"/>
      <c r="Y279" s="199"/>
      <c r="Z279" s="200"/>
      <c r="AA279" s="199"/>
      <c r="AB279" s="200"/>
      <c r="AC279" s="199"/>
      <c r="AD279" s="200"/>
      <c r="AE279" s="199"/>
      <c r="AF279" s="200"/>
      <c r="AG279" s="201">
        <f>'Therapy data entry'!E283</f>
        <v>0</v>
      </c>
    </row>
    <row r="280" spans="1:33" hidden="1" x14ac:dyDescent="0.25">
      <c r="A280" s="195">
        <f>'Therapy data entry'!A284</f>
        <v>0</v>
      </c>
      <c r="B280" s="196" t="str">
        <f>'Therapy data entry'!B285</f>
        <v>DOB:</v>
      </c>
      <c r="C280" s="197">
        <f>'Therapy data entry'!B287</f>
        <v>0</v>
      </c>
      <c r="D280" s="198"/>
      <c r="E280" s="199"/>
      <c r="F280" s="199"/>
      <c r="G280" s="200"/>
      <c r="H280" s="199"/>
      <c r="I280" s="199"/>
      <c r="J280" s="199"/>
      <c r="K280" s="199"/>
      <c r="L280" s="199"/>
      <c r="M280" s="199"/>
      <c r="N280" s="199"/>
      <c r="O280" s="199"/>
      <c r="P280" s="200"/>
      <c r="Q280" s="199"/>
      <c r="R280" s="199"/>
      <c r="S280" s="199"/>
      <c r="T280" s="199"/>
      <c r="U280" s="199"/>
      <c r="V280" s="199"/>
      <c r="W280" s="199"/>
      <c r="X280" s="200"/>
      <c r="Y280" s="199"/>
      <c r="Z280" s="200"/>
      <c r="AA280" s="199"/>
      <c r="AB280" s="200"/>
      <c r="AC280" s="199"/>
      <c r="AD280" s="200"/>
      <c r="AE280" s="199"/>
      <c r="AF280" s="200"/>
      <c r="AG280" s="201">
        <f>'Therapy data entry'!E284</f>
        <v>0</v>
      </c>
    </row>
    <row r="281" spans="1:33" hidden="1" x14ac:dyDescent="0.25">
      <c r="A281" s="195">
        <f>'Therapy data entry'!A285</f>
        <v>0</v>
      </c>
      <c r="B281" s="196">
        <f>'Therapy data entry'!B286</f>
        <v>0</v>
      </c>
      <c r="C281" s="197">
        <f>'Therapy data entry'!B288</f>
        <v>0</v>
      </c>
      <c r="D281" s="198"/>
      <c r="E281" s="199"/>
      <c r="F281" s="199"/>
      <c r="G281" s="200"/>
      <c r="H281" s="199"/>
      <c r="I281" s="199"/>
      <c r="J281" s="199"/>
      <c r="K281" s="199"/>
      <c r="L281" s="199"/>
      <c r="M281" s="199"/>
      <c r="N281" s="199"/>
      <c r="O281" s="199"/>
      <c r="P281" s="200"/>
      <c r="Q281" s="199"/>
      <c r="R281" s="199"/>
      <c r="S281" s="199"/>
      <c r="T281" s="199"/>
      <c r="U281" s="199"/>
      <c r="V281" s="199"/>
      <c r="W281" s="199"/>
      <c r="X281" s="200"/>
      <c r="Y281" s="199"/>
      <c r="Z281" s="200"/>
      <c r="AA281" s="199"/>
      <c r="AB281" s="200"/>
      <c r="AC281" s="199"/>
      <c r="AD281" s="200"/>
      <c r="AE281" s="199"/>
      <c r="AF281" s="200"/>
      <c r="AG281" s="201">
        <f>'Therapy data entry'!E285</f>
        <v>0</v>
      </c>
    </row>
    <row r="282" spans="1:33" hidden="1" x14ac:dyDescent="0.25">
      <c r="A282" s="195">
        <f>'Therapy data entry'!A286</f>
        <v>0</v>
      </c>
      <c r="B282" s="196">
        <f>'Therapy data entry'!B287</f>
        <v>0</v>
      </c>
      <c r="C282" s="197">
        <f>'Therapy data entry'!B289</f>
        <v>0</v>
      </c>
      <c r="D282" s="198"/>
      <c r="E282" s="199"/>
      <c r="F282" s="199"/>
      <c r="G282" s="200"/>
      <c r="H282" s="199"/>
      <c r="I282" s="199"/>
      <c r="J282" s="199"/>
      <c r="K282" s="199"/>
      <c r="L282" s="199"/>
      <c r="M282" s="199"/>
      <c r="N282" s="199"/>
      <c r="O282" s="199"/>
      <c r="P282" s="200"/>
      <c r="Q282" s="199"/>
      <c r="R282" s="199"/>
      <c r="S282" s="199"/>
      <c r="T282" s="199"/>
      <c r="U282" s="199"/>
      <c r="V282" s="199"/>
      <c r="W282" s="199"/>
      <c r="X282" s="200"/>
      <c r="Y282" s="199"/>
      <c r="Z282" s="200"/>
      <c r="AA282" s="199"/>
      <c r="AB282" s="200"/>
      <c r="AC282" s="199"/>
      <c r="AD282" s="200"/>
      <c r="AE282" s="199"/>
      <c r="AF282" s="200"/>
      <c r="AG282" s="201">
        <f>'Therapy data entry'!E286</f>
        <v>0</v>
      </c>
    </row>
    <row r="283" spans="1:33" hidden="1" x14ac:dyDescent="0.25">
      <c r="A283" s="195">
        <f>'Therapy data entry'!A287</f>
        <v>0</v>
      </c>
      <c r="B283" s="196">
        <f>'Therapy data entry'!B288</f>
        <v>0</v>
      </c>
      <c r="C283" s="197">
        <f>'Therapy data entry'!B290</f>
        <v>0</v>
      </c>
      <c r="D283" s="198"/>
      <c r="E283" s="199"/>
      <c r="F283" s="199"/>
      <c r="G283" s="200"/>
      <c r="H283" s="199"/>
      <c r="I283" s="199"/>
      <c r="J283" s="199"/>
      <c r="K283" s="199"/>
      <c r="L283" s="199"/>
      <c r="M283" s="199"/>
      <c r="N283" s="199"/>
      <c r="O283" s="199"/>
      <c r="P283" s="200"/>
      <c r="Q283" s="199"/>
      <c r="R283" s="199"/>
      <c r="S283" s="199"/>
      <c r="T283" s="199"/>
      <c r="U283" s="199"/>
      <c r="V283" s="199"/>
      <c r="W283" s="198"/>
      <c r="X283" s="200"/>
      <c r="Y283" s="198"/>
      <c r="Z283" s="200"/>
      <c r="AA283" s="198"/>
      <c r="AB283" s="200"/>
      <c r="AC283" s="198"/>
      <c r="AD283" s="200"/>
      <c r="AE283" s="199"/>
      <c r="AF283" s="200"/>
      <c r="AG283" s="201">
        <f>'Therapy data entry'!E287</f>
        <v>0</v>
      </c>
    </row>
    <row r="284" spans="1:33" hidden="1" x14ac:dyDescent="0.25">
      <c r="A284" s="195">
        <f>'Therapy data entry'!A288</f>
        <v>0</v>
      </c>
      <c r="B284" s="196">
        <f>'Therapy data entry'!B289</f>
        <v>0</v>
      </c>
      <c r="C284" s="197">
        <f>'Therapy data entry'!B291</f>
        <v>0</v>
      </c>
      <c r="D284" s="198"/>
      <c r="E284" s="199"/>
      <c r="F284" s="199"/>
      <c r="G284" s="200"/>
      <c r="H284" s="199"/>
      <c r="I284" s="199"/>
      <c r="J284" s="199"/>
      <c r="K284" s="199"/>
      <c r="L284" s="199"/>
      <c r="M284" s="199"/>
      <c r="N284" s="199"/>
      <c r="O284" s="199"/>
      <c r="P284" s="200"/>
      <c r="Q284" s="199"/>
      <c r="R284" s="199"/>
      <c r="S284" s="199"/>
      <c r="T284" s="199"/>
      <c r="U284" s="199"/>
      <c r="V284" s="199"/>
      <c r="W284" s="199"/>
      <c r="X284" s="200"/>
      <c r="Y284" s="199"/>
      <c r="Z284" s="200"/>
      <c r="AA284" s="199"/>
      <c r="AB284" s="200"/>
      <c r="AC284" s="199"/>
      <c r="AD284" s="200"/>
      <c r="AE284" s="199"/>
      <c r="AF284" s="200"/>
      <c r="AG284" s="201">
        <f>'Therapy data entry'!E288</f>
        <v>0</v>
      </c>
    </row>
    <row r="285" spans="1:33" hidden="1" x14ac:dyDescent="0.25">
      <c r="A285" s="195">
        <f>'Therapy data entry'!A289</f>
        <v>0</v>
      </c>
      <c r="B285" s="196">
        <f>'Therapy data entry'!B290</f>
        <v>0</v>
      </c>
      <c r="C285" s="197">
        <f>'Therapy data entry'!B292</f>
        <v>0</v>
      </c>
      <c r="D285" s="198"/>
      <c r="E285" s="199"/>
      <c r="F285" s="199"/>
      <c r="G285" s="200"/>
      <c r="H285" s="199"/>
      <c r="I285" s="199"/>
      <c r="J285" s="199"/>
      <c r="K285" s="199"/>
      <c r="L285" s="199"/>
      <c r="M285" s="199"/>
      <c r="N285" s="199"/>
      <c r="O285" s="199"/>
      <c r="P285" s="200"/>
      <c r="Q285" s="199"/>
      <c r="R285" s="199"/>
      <c r="S285" s="199"/>
      <c r="T285" s="199"/>
      <c r="U285" s="199"/>
      <c r="V285" s="199"/>
      <c r="W285" s="199"/>
      <c r="X285" s="200"/>
      <c r="Y285" s="199"/>
      <c r="Z285" s="200"/>
      <c r="AA285" s="199"/>
      <c r="AB285" s="200"/>
      <c r="AC285" s="199"/>
      <c r="AD285" s="200"/>
      <c r="AE285" s="199"/>
      <c r="AF285" s="200"/>
      <c r="AG285" s="201">
        <f>'Therapy data entry'!E289</f>
        <v>0</v>
      </c>
    </row>
    <row r="286" spans="1:33" hidden="1" x14ac:dyDescent="0.25">
      <c r="A286" s="195">
        <f>'Therapy data entry'!A290</f>
        <v>0</v>
      </c>
      <c r="B286" s="196">
        <f>'Therapy data entry'!B291</f>
        <v>0</v>
      </c>
      <c r="C286" s="197">
        <f>'Therapy data entry'!B293</f>
        <v>0</v>
      </c>
      <c r="D286" s="198"/>
      <c r="E286" s="199"/>
      <c r="F286" s="199"/>
      <c r="G286" s="200"/>
      <c r="H286" s="199"/>
      <c r="I286" s="199"/>
      <c r="J286" s="199"/>
      <c r="K286" s="199"/>
      <c r="L286" s="199"/>
      <c r="M286" s="199"/>
      <c r="N286" s="199"/>
      <c r="O286" s="199"/>
      <c r="P286" s="200"/>
      <c r="Q286" s="199"/>
      <c r="R286" s="199"/>
      <c r="S286" s="199"/>
      <c r="T286" s="199"/>
      <c r="U286" s="199"/>
      <c r="V286" s="199"/>
      <c r="W286" s="199"/>
      <c r="X286" s="200"/>
      <c r="Y286" s="199"/>
      <c r="Z286" s="200"/>
      <c r="AA286" s="199"/>
      <c r="AB286" s="200"/>
      <c r="AC286" s="199"/>
      <c r="AD286" s="200"/>
      <c r="AE286" s="199"/>
      <c r="AF286" s="200"/>
      <c r="AG286" s="201">
        <f>'Therapy data entry'!E290</f>
        <v>0</v>
      </c>
    </row>
    <row r="287" spans="1:33" hidden="1" x14ac:dyDescent="0.25">
      <c r="A287" s="195">
        <f>'Therapy data entry'!A291</f>
        <v>0</v>
      </c>
      <c r="B287" s="196">
        <f>'Therapy data entry'!B292</f>
        <v>0</v>
      </c>
      <c r="C287" s="197">
        <f>'Therapy data entry'!B294</f>
        <v>0</v>
      </c>
      <c r="D287" s="198"/>
      <c r="E287" s="199"/>
      <c r="F287" s="199"/>
      <c r="G287" s="200"/>
      <c r="H287" s="199"/>
      <c r="I287" s="199"/>
      <c r="J287" s="199"/>
      <c r="K287" s="199"/>
      <c r="L287" s="199"/>
      <c r="M287" s="199"/>
      <c r="N287" s="199"/>
      <c r="O287" s="199"/>
      <c r="P287" s="200"/>
      <c r="Q287" s="199"/>
      <c r="R287" s="199"/>
      <c r="S287" s="199"/>
      <c r="T287" s="199"/>
      <c r="U287" s="199"/>
      <c r="V287" s="199"/>
      <c r="W287" s="199"/>
      <c r="X287" s="200"/>
      <c r="Y287" s="199"/>
      <c r="Z287" s="200"/>
      <c r="AA287" s="199"/>
      <c r="AB287" s="200"/>
      <c r="AC287" s="199"/>
      <c r="AD287" s="200"/>
      <c r="AE287" s="199"/>
      <c r="AF287" s="200"/>
      <c r="AG287" s="201">
        <f>'Therapy data entry'!E291</f>
        <v>0</v>
      </c>
    </row>
    <row r="288" spans="1:33" hidden="1" x14ac:dyDescent="0.25">
      <c r="A288" s="195">
        <f>'Therapy data entry'!A292</f>
        <v>0</v>
      </c>
      <c r="B288" s="196">
        <f>'Therapy data entry'!B293</f>
        <v>0</v>
      </c>
      <c r="C288" s="197" t="str">
        <f>'Therapy data entry'!B295</f>
        <v>Surname:</v>
      </c>
      <c r="D288" s="198"/>
      <c r="E288" s="199"/>
      <c r="F288" s="199"/>
      <c r="G288" s="200"/>
      <c r="H288" s="199"/>
      <c r="I288" s="199"/>
      <c r="J288" s="199"/>
      <c r="K288" s="199"/>
      <c r="L288" s="199"/>
      <c r="M288" s="199"/>
      <c r="N288" s="199"/>
      <c r="O288" s="199"/>
      <c r="P288" s="200"/>
      <c r="Q288" s="199"/>
      <c r="R288" s="199"/>
      <c r="S288" s="199"/>
      <c r="T288" s="199"/>
      <c r="U288" s="199"/>
      <c r="V288" s="199"/>
      <c r="W288" s="199"/>
      <c r="X288" s="200"/>
      <c r="Y288" s="199"/>
      <c r="Z288" s="200"/>
      <c r="AA288" s="199"/>
      <c r="AB288" s="200"/>
      <c r="AC288" s="199"/>
      <c r="AD288" s="200"/>
      <c r="AE288" s="199"/>
      <c r="AF288" s="200"/>
      <c r="AG288" s="201">
        <f>'Therapy data entry'!E292</f>
        <v>0</v>
      </c>
    </row>
    <row r="289" spans="1:33" hidden="1" x14ac:dyDescent="0.25">
      <c r="A289" s="195">
        <f>'Therapy data entry'!A293</f>
        <v>0</v>
      </c>
      <c r="B289" s="196">
        <f>'Therapy data entry'!B294</f>
        <v>0</v>
      </c>
      <c r="C289" s="197">
        <f>'Therapy data entry'!B296</f>
        <v>0</v>
      </c>
      <c r="D289" s="198"/>
      <c r="E289" s="199"/>
      <c r="F289" s="199"/>
      <c r="G289" s="200"/>
      <c r="H289" s="199"/>
      <c r="I289" s="199"/>
      <c r="J289" s="199"/>
      <c r="K289" s="199"/>
      <c r="L289" s="199"/>
      <c r="M289" s="199"/>
      <c r="N289" s="199"/>
      <c r="O289" s="199"/>
      <c r="P289" s="200"/>
      <c r="Q289" s="199"/>
      <c r="R289" s="199"/>
      <c r="S289" s="199"/>
      <c r="T289" s="199"/>
      <c r="U289" s="199"/>
      <c r="V289" s="199"/>
      <c r="W289" s="199"/>
      <c r="X289" s="200"/>
      <c r="Y289" s="199"/>
      <c r="Z289" s="200"/>
      <c r="AA289" s="199"/>
      <c r="AB289" s="200"/>
      <c r="AC289" s="199"/>
      <c r="AD289" s="200"/>
      <c r="AE289" s="199"/>
      <c r="AF289" s="200"/>
      <c r="AG289" s="201">
        <f>'Therapy data entry'!E293</f>
        <v>0</v>
      </c>
    </row>
    <row r="290" spans="1:33" hidden="1" x14ac:dyDescent="0.25">
      <c r="A290" s="195">
        <f>'Therapy data entry'!A294</f>
        <v>0</v>
      </c>
      <c r="B290" s="196" t="str">
        <f>'Therapy data entry'!B295</f>
        <v>Surname:</v>
      </c>
      <c r="C290" s="197" t="str">
        <f>'Therapy data entry'!B297</f>
        <v>DOB:</v>
      </c>
      <c r="D290" s="198"/>
      <c r="E290" s="199"/>
      <c r="F290" s="199"/>
      <c r="G290" s="200"/>
      <c r="H290" s="199"/>
      <c r="I290" s="199"/>
      <c r="J290" s="199"/>
      <c r="K290" s="199"/>
      <c r="L290" s="199"/>
      <c r="M290" s="199"/>
      <c r="N290" s="199"/>
      <c r="O290" s="199"/>
      <c r="P290" s="200"/>
      <c r="Q290" s="199"/>
      <c r="R290" s="199"/>
      <c r="S290" s="199"/>
      <c r="T290" s="199"/>
      <c r="U290" s="199"/>
      <c r="V290" s="199"/>
      <c r="W290" s="199"/>
      <c r="X290" s="200"/>
      <c r="Y290" s="199"/>
      <c r="Z290" s="200"/>
      <c r="AA290" s="199"/>
      <c r="AB290" s="200"/>
      <c r="AC290" s="199"/>
      <c r="AD290" s="200"/>
      <c r="AE290" s="199"/>
      <c r="AF290" s="200"/>
      <c r="AG290" s="201">
        <f>'Therapy data entry'!E294</f>
        <v>0</v>
      </c>
    </row>
    <row r="291" spans="1:33" x14ac:dyDescent="0.25">
      <c r="A291" s="195">
        <f>'Therapy data entry'!A295</f>
        <v>0</v>
      </c>
      <c r="B291" s="196">
        <f>'Therapy data entry'!B296</f>
        <v>0</v>
      </c>
      <c r="C291" s="197">
        <f>'Therapy data entry'!B298</f>
        <v>0</v>
      </c>
      <c r="D291" s="198"/>
      <c r="E291" s="199"/>
      <c r="F291" s="199"/>
      <c r="G291" s="200"/>
      <c r="H291" s="199"/>
      <c r="I291" s="199"/>
      <c r="J291" s="199"/>
      <c r="K291" s="199"/>
      <c r="L291" s="199"/>
      <c r="M291" s="199"/>
      <c r="N291" s="199"/>
      <c r="O291" s="199"/>
      <c r="P291" s="200"/>
      <c r="Q291" s="199"/>
      <c r="R291" s="199"/>
      <c r="S291" s="199"/>
      <c r="T291" s="199"/>
      <c r="U291" s="199"/>
      <c r="V291" s="199"/>
      <c r="W291" s="199"/>
      <c r="X291" s="200"/>
      <c r="Y291" s="199"/>
      <c r="Z291" s="200"/>
      <c r="AA291" s="199"/>
      <c r="AB291" s="200"/>
      <c r="AC291" s="199"/>
      <c r="AD291" s="200"/>
      <c r="AE291" s="199"/>
      <c r="AF291" s="200"/>
      <c r="AG291" s="201">
        <f>'Therapy data entry'!E295</f>
        <v>0</v>
      </c>
    </row>
    <row r="292" spans="1:33" hidden="1" x14ac:dyDescent="0.25">
      <c r="A292" s="195">
        <f>'Therapy data entry'!A296</f>
        <v>0</v>
      </c>
      <c r="B292" s="196" t="str">
        <f>'Therapy data entry'!B297</f>
        <v>DOB:</v>
      </c>
      <c r="C292" s="197">
        <f>'Therapy data entry'!B299</f>
        <v>0</v>
      </c>
      <c r="D292" s="198"/>
      <c r="E292" s="199"/>
      <c r="F292" s="199"/>
      <c r="G292" s="200"/>
      <c r="H292" s="199"/>
      <c r="I292" s="199"/>
      <c r="J292" s="199"/>
      <c r="K292" s="199"/>
      <c r="L292" s="199"/>
      <c r="M292" s="199"/>
      <c r="N292" s="199"/>
      <c r="O292" s="199"/>
      <c r="P292" s="200"/>
      <c r="Q292" s="199"/>
      <c r="R292" s="199"/>
      <c r="S292" s="199"/>
      <c r="T292" s="199"/>
      <c r="U292" s="199"/>
      <c r="V292" s="199"/>
      <c r="W292" s="199"/>
      <c r="X292" s="200"/>
      <c r="Y292" s="199"/>
      <c r="Z292" s="200"/>
      <c r="AA292" s="199"/>
      <c r="AB292" s="200"/>
      <c r="AC292" s="199"/>
      <c r="AD292" s="200"/>
      <c r="AE292" s="199"/>
      <c r="AF292" s="200"/>
      <c r="AG292" s="201">
        <f>'Therapy data entry'!E296</f>
        <v>0</v>
      </c>
    </row>
    <row r="293" spans="1:33" hidden="1" x14ac:dyDescent="0.25">
      <c r="A293" s="195">
        <f>'Therapy data entry'!A297</f>
        <v>0</v>
      </c>
      <c r="B293" s="196">
        <f>'Therapy data entry'!B298</f>
        <v>0</v>
      </c>
      <c r="C293" s="197">
        <f>'Therapy data entry'!B300</f>
        <v>0</v>
      </c>
      <c r="D293" s="198"/>
      <c r="E293" s="199"/>
      <c r="F293" s="199"/>
      <c r="G293" s="200"/>
      <c r="H293" s="199"/>
      <c r="I293" s="199"/>
      <c r="J293" s="199"/>
      <c r="K293" s="199"/>
      <c r="L293" s="199"/>
      <c r="M293" s="199"/>
      <c r="N293" s="199"/>
      <c r="O293" s="199"/>
      <c r="P293" s="200"/>
      <c r="Q293" s="199"/>
      <c r="R293" s="199"/>
      <c r="S293" s="199"/>
      <c r="T293" s="199"/>
      <c r="U293" s="199"/>
      <c r="V293" s="199"/>
      <c r="W293" s="199"/>
      <c r="X293" s="200"/>
      <c r="Y293" s="199"/>
      <c r="Z293" s="200"/>
      <c r="AA293" s="199"/>
      <c r="AB293" s="200"/>
      <c r="AC293" s="199"/>
      <c r="AD293" s="200"/>
      <c r="AE293" s="199"/>
      <c r="AF293" s="200"/>
      <c r="AG293" s="201">
        <f>'Therapy data entry'!E297</f>
        <v>0</v>
      </c>
    </row>
    <row r="294" spans="1:33" hidden="1" x14ac:dyDescent="0.25">
      <c r="A294" s="195">
        <f>'Therapy data entry'!A298</f>
        <v>0</v>
      </c>
      <c r="B294" s="196">
        <f>'Therapy data entry'!B299</f>
        <v>0</v>
      </c>
      <c r="C294" s="197">
        <f>'Therapy data entry'!B301</f>
        <v>0</v>
      </c>
      <c r="D294" s="198"/>
      <c r="E294" s="199"/>
      <c r="F294" s="199"/>
      <c r="G294" s="200"/>
      <c r="H294" s="199"/>
      <c r="I294" s="199"/>
      <c r="J294" s="199"/>
      <c r="K294" s="199"/>
      <c r="L294" s="199"/>
      <c r="M294" s="199"/>
      <c r="N294" s="199"/>
      <c r="O294" s="199"/>
      <c r="P294" s="200"/>
      <c r="Q294" s="199"/>
      <c r="R294" s="199"/>
      <c r="S294" s="199"/>
      <c r="T294" s="199"/>
      <c r="U294" s="199"/>
      <c r="V294" s="199"/>
      <c r="W294" s="199"/>
      <c r="X294" s="200"/>
      <c r="Y294" s="199"/>
      <c r="Z294" s="200"/>
      <c r="AA294" s="199"/>
      <c r="AB294" s="200"/>
      <c r="AC294" s="199"/>
      <c r="AD294" s="200"/>
      <c r="AE294" s="199"/>
      <c r="AF294" s="200"/>
      <c r="AG294" s="201">
        <f>'Therapy data entry'!E298</f>
        <v>0</v>
      </c>
    </row>
    <row r="295" spans="1:33" hidden="1" x14ac:dyDescent="0.25">
      <c r="A295" s="195">
        <f>'Therapy data entry'!A299</f>
        <v>0</v>
      </c>
      <c r="B295" s="196">
        <f>'Therapy data entry'!B300</f>
        <v>0</v>
      </c>
      <c r="C295" s="197">
        <f>'Therapy data entry'!B302</f>
        <v>0</v>
      </c>
      <c r="D295" s="198"/>
      <c r="E295" s="199"/>
      <c r="F295" s="199"/>
      <c r="G295" s="200"/>
      <c r="H295" s="199"/>
      <c r="I295" s="199"/>
      <c r="J295" s="199"/>
      <c r="K295" s="199"/>
      <c r="L295" s="199"/>
      <c r="M295" s="199"/>
      <c r="N295" s="199"/>
      <c r="O295" s="199"/>
      <c r="P295" s="200"/>
      <c r="Q295" s="199"/>
      <c r="R295" s="199"/>
      <c r="S295" s="199"/>
      <c r="T295" s="199"/>
      <c r="U295" s="199"/>
      <c r="V295" s="199"/>
      <c r="W295" s="199"/>
      <c r="X295" s="200"/>
      <c r="Y295" s="199"/>
      <c r="Z295" s="200"/>
      <c r="AA295" s="199"/>
      <c r="AB295" s="200"/>
      <c r="AC295" s="199"/>
      <c r="AD295" s="200"/>
      <c r="AE295" s="199"/>
      <c r="AF295" s="200"/>
      <c r="AG295" s="201">
        <f>'Therapy data entry'!E299</f>
        <v>0</v>
      </c>
    </row>
    <row r="296" spans="1:33" hidden="1" x14ac:dyDescent="0.25">
      <c r="A296" s="195">
        <f>'Therapy data entry'!A300</f>
        <v>0</v>
      </c>
      <c r="B296" s="196">
        <f>'Therapy data entry'!B301</f>
        <v>0</v>
      </c>
      <c r="C296" s="197">
        <f>'Therapy data entry'!B303</f>
        <v>0</v>
      </c>
      <c r="D296" s="198"/>
      <c r="E296" s="199"/>
      <c r="F296" s="199"/>
      <c r="G296" s="200"/>
      <c r="H296" s="199"/>
      <c r="I296" s="199"/>
      <c r="J296" s="199"/>
      <c r="K296" s="199"/>
      <c r="L296" s="199"/>
      <c r="M296" s="199"/>
      <c r="N296" s="199"/>
      <c r="O296" s="199"/>
      <c r="P296" s="200"/>
      <c r="Q296" s="199"/>
      <c r="R296" s="199"/>
      <c r="S296" s="199"/>
      <c r="T296" s="199"/>
      <c r="U296" s="199"/>
      <c r="V296" s="199"/>
      <c r="W296" s="199"/>
      <c r="X296" s="200"/>
      <c r="Y296" s="199"/>
      <c r="Z296" s="200"/>
      <c r="AA296" s="199"/>
      <c r="AB296" s="200"/>
      <c r="AC296" s="199"/>
      <c r="AD296" s="200"/>
      <c r="AE296" s="199"/>
      <c r="AF296" s="200"/>
      <c r="AG296" s="201">
        <f>'Therapy data entry'!E300</f>
        <v>0</v>
      </c>
    </row>
    <row r="297" spans="1:33" hidden="1" x14ac:dyDescent="0.25">
      <c r="A297" s="195">
        <f>'Therapy data entry'!A301</f>
        <v>0</v>
      </c>
      <c r="B297" s="196">
        <f>'Therapy data entry'!B302</f>
        <v>0</v>
      </c>
      <c r="C297" s="197">
        <f>'Therapy data entry'!B304</f>
        <v>0</v>
      </c>
      <c r="D297" s="198"/>
      <c r="E297" s="199"/>
      <c r="F297" s="199"/>
      <c r="G297" s="200"/>
      <c r="H297" s="199"/>
      <c r="I297" s="199"/>
      <c r="J297" s="199"/>
      <c r="K297" s="199"/>
      <c r="L297" s="199"/>
      <c r="M297" s="199"/>
      <c r="N297" s="199"/>
      <c r="O297" s="199"/>
      <c r="P297" s="200"/>
      <c r="Q297" s="199"/>
      <c r="R297" s="199"/>
      <c r="S297" s="199"/>
      <c r="T297" s="199"/>
      <c r="U297" s="199"/>
      <c r="V297" s="199"/>
      <c r="W297" s="199"/>
      <c r="X297" s="200"/>
      <c r="Y297" s="199"/>
      <c r="Z297" s="200"/>
      <c r="AA297" s="199"/>
      <c r="AB297" s="200"/>
      <c r="AC297" s="199"/>
      <c r="AD297" s="200"/>
      <c r="AE297" s="199"/>
      <c r="AF297" s="200"/>
      <c r="AG297" s="201">
        <f>'Therapy data entry'!E301</f>
        <v>0</v>
      </c>
    </row>
    <row r="298" spans="1:33" hidden="1" x14ac:dyDescent="0.25">
      <c r="A298" s="195">
        <f>'Therapy data entry'!A302</f>
        <v>0</v>
      </c>
      <c r="B298" s="196">
        <f>'Therapy data entry'!B303</f>
        <v>0</v>
      </c>
      <c r="C298" s="197">
        <f>'Therapy data entry'!B305</f>
        <v>0</v>
      </c>
      <c r="D298" s="198"/>
      <c r="E298" s="199"/>
      <c r="F298" s="199"/>
      <c r="G298" s="200"/>
      <c r="H298" s="199"/>
      <c r="I298" s="199"/>
      <c r="J298" s="199"/>
      <c r="K298" s="199"/>
      <c r="L298" s="199"/>
      <c r="M298" s="199"/>
      <c r="N298" s="199"/>
      <c r="O298" s="199"/>
      <c r="P298" s="200"/>
      <c r="Q298" s="199"/>
      <c r="R298" s="199"/>
      <c r="S298" s="199"/>
      <c r="T298" s="199"/>
      <c r="U298" s="199"/>
      <c r="V298" s="199"/>
      <c r="W298" s="199"/>
      <c r="X298" s="200"/>
      <c r="Y298" s="199"/>
      <c r="Z298" s="200"/>
      <c r="AA298" s="199"/>
      <c r="AB298" s="200"/>
      <c r="AC298" s="199"/>
      <c r="AD298" s="200"/>
      <c r="AE298" s="199"/>
      <c r="AF298" s="200"/>
      <c r="AG298" s="201">
        <f>'Therapy data entry'!E302</f>
        <v>0</v>
      </c>
    </row>
    <row r="299" spans="1:33" hidden="1" x14ac:dyDescent="0.25">
      <c r="A299" s="195">
        <f>'Therapy data entry'!A303</f>
        <v>0</v>
      </c>
      <c r="B299" s="196">
        <f>'Therapy data entry'!B304</f>
        <v>0</v>
      </c>
      <c r="C299" s="197">
        <f>'Therapy data entry'!B306</f>
        <v>0</v>
      </c>
      <c r="D299" s="198"/>
      <c r="E299" s="199"/>
      <c r="F299" s="199"/>
      <c r="G299" s="200"/>
      <c r="H299" s="199"/>
      <c r="I299" s="199"/>
      <c r="J299" s="199"/>
      <c r="K299" s="199"/>
      <c r="L299" s="199"/>
      <c r="M299" s="199"/>
      <c r="N299" s="199"/>
      <c r="O299" s="199"/>
      <c r="P299" s="200"/>
      <c r="Q299" s="199"/>
      <c r="R299" s="199"/>
      <c r="S299" s="199"/>
      <c r="T299" s="199"/>
      <c r="U299" s="199"/>
      <c r="V299" s="199"/>
      <c r="W299" s="199"/>
      <c r="X299" s="200"/>
      <c r="Y299" s="199"/>
      <c r="Z299" s="200"/>
      <c r="AA299" s="199"/>
      <c r="AB299" s="200"/>
      <c r="AC299" s="199"/>
      <c r="AD299" s="200"/>
      <c r="AE299" s="199"/>
      <c r="AF299" s="200"/>
      <c r="AG299" s="201">
        <f>'Therapy data entry'!E303</f>
        <v>0</v>
      </c>
    </row>
    <row r="300" spans="1:33" hidden="1" x14ac:dyDescent="0.25">
      <c r="A300" s="195">
        <f>'Therapy data entry'!A304</f>
        <v>0</v>
      </c>
      <c r="B300" s="196">
        <f>'Therapy data entry'!B305</f>
        <v>0</v>
      </c>
      <c r="C300" s="197" t="str">
        <f>'Therapy data entry'!B307</f>
        <v>Surname:</v>
      </c>
      <c r="D300" s="198"/>
      <c r="E300" s="199"/>
      <c r="F300" s="199"/>
      <c r="G300" s="200"/>
      <c r="H300" s="199"/>
      <c r="I300" s="199"/>
      <c r="J300" s="199"/>
      <c r="K300" s="199"/>
      <c r="L300" s="199"/>
      <c r="M300" s="199"/>
      <c r="N300" s="199"/>
      <c r="O300" s="199"/>
      <c r="P300" s="200"/>
      <c r="Q300" s="199"/>
      <c r="R300" s="199"/>
      <c r="S300" s="199"/>
      <c r="T300" s="199"/>
      <c r="U300" s="199"/>
      <c r="V300" s="199"/>
      <c r="W300" s="199"/>
      <c r="X300" s="200"/>
      <c r="Y300" s="199"/>
      <c r="Z300" s="200"/>
      <c r="AA300" s="199"/>
      <c r="AB300" s="200"/>
      <c r="AC300" s="199"/>
      <c r="AD300" s="200"/>
      <c r="AE300" s="199"/>
      <c r="AF300" s="200"/>
      <c r="AG300" s="201">
        <f>'Therapy data entry'!E304</f>
        <v>0</v>
      </c>
    </row>
    <row r="301" spans="1:33" hidden="1" x14ac:dyDescent="0.25">
      <c r="A301" s="195">
        <f>'Therapy data entry'!A305</f>
        <v>0</v>
      </c>
      <c r="B301" s="196">
        <f>'Therapy data entry'!B306</f>
        <v>0</v>
      </c>
      <c r="C301" s="197">
        <f>'Therapy data entry'!B308</f>
        <v>0</v>
      </c>
      <c r="D301" s="198"/>
      <c r="E301" s="199"/>
      <c r="F301" s="199"/>
      <c r="G301" s="200"/>
      <c r="H301" s="199"/>
      <c r="I301" s="199"/>
      <c r="J301" s="199"/>
      <c r="K301" s="199"/>
      <c r="L301" s="199"/>
      <c r="M301" s="199"/>
      <c r="N301" s="199"/>
      <c r="O301" s="199"/>
      <c r="P301" s="200"/>
      <c r="Q301" s="199"/>
      <c r="R301" s="199"/>
      <c r="S301" s="199"/>
      <c r="T301" s="199"/>
      <c r="U301" s="199"/>
      <c r="V301" s="199"/>
      <c r="W301" s="199"/>
      <c r="X301" s="200"/>
      <c r="Y301" s="199"/>
      <c r="Z301" s="200"/>
      <c r="AA301" s="199"/>
      <c r="AB301" s="200"/>
      <c r="AC301" s="199"/>
      <c r="AD301" s="200"/>
      <c r="AE301" s="199"/>
      <c r="AF301" s="200"/>
      <c r="AG301" s="201">
        <f>'Therapy data entry'!E305</f>
        <v>0</v>
      </c>
    </row>
    <row r="302" spans="1:33" hidden="1" x14ac:dyDescent="0.25">
      <c r="A302" s="195">
        <f>'Therapy data entry'!A306</f>
        <v>0</v>
      </c>
      <c r="B302" s="196" t="str">
        <f>'Therapy data entry'!B307</f>
        <v>Surname:</v>
      </c>
      <c r="C302" s="197" t="str">
        <f>'Therapy data entry'!B309</f>
        <v>DOB:</v>
      </c>
      <c r="D302" s="198"/>
      <c r="E302" s="199"/>
      <c r="F302" s="199"/>
      <c r="G302" s="200"/>
      <c r="H302" s="199"/>
      <c r="I302" s="199"/>
      <c r="J302" s="199"/>
      <c r="K302" s="199"/>
      <c r="L302" s="199"/>
      <c r="M302" s="199"/>
      <c r="N302" s="199"/>
      <c r="O302" s="199"/>
      <c r="P302" s="200"/>
      <c r="Q302" s="199"/>
      <c r="R302" s="199"/>
      <c r="S302" s="199"/>
      <c r="T302" s="199"/>
      <c r="U302" s="199"/>
      <c r="V302" s="199"/>
      <c r="W302" s="199"/>
      <c r="X302" s="200"/>
      <c r="Y302" s="199"/>
      <c r="Z302" s="200"/>
      <c r="AA302" s="199"/>
      <c r="AB302" s="200"/>
      <c r="AC302" s="199"/>
      <c r="AD302" s="200"/>
      <c r="AE302" s="199"/>
      <c r="AF302" s="200"/>
      <c r="AG302" s="201">
        <f>'Therapy data entry'!E306</f>
        <v>0</v>
      </c>
    </row>
    <row r="303" spans="1:33" x14ac:dyDescent="0.25">
      <c r="A303" s="195">
        <f>'Therapy data entry'!A307</f>
        <v>0</v>
      </c>
      <c r="B303" s="196">
        <f>'Therapy data entry'!B308</f>
        <v>0</v>
      </c>
      <c r="C303" s="197">
        <f>'Therapy data entry'!B310</f>
        <v>0</v>
      </c>
      <c r="D303" s="198"/>
      <c r="E303" s="199"/>
      <c r="F303" s="199"/>
      <c r="G303" s="200"/>
      <c r="H303" s="199"/>
      <c r="I303" s="199"/>
      <c r="J303" s="199"/>
      <c r="K303" s="199"/>
      <c r="L303" s="199"/>
      <c r="M303" s="199"/>
      <c r="N303" s="199"/>
      <c r="O303" s="199"/>
      <c r="P303" s="200"/>
      <c r="Q303" s="199"/>
      <c r="R303" s="199"/>
      <c r="S303" s="199"/>
      <c r="T303" s="199"/>
      <c r="U303" s="199"/>
      <c r="V303" s="199"/>
      <c r="W303" s="199"/>
      <c r="X303" s="200"/>
      <c r="Y303" s="199"/>
      <c r="Z303" s="200"/>
      <c r="AA303" s="199"/>
      <c r="AB303" s="200"/>
      <c r="AC303" s="199"/>
      <c r="AD303" s="200"/>
      <c r="AE303" s="199"/>
      <c r="AF303" s="200"/>
      <c r="AG303" s="201">
        <f>'Therapy data entry'!E307</f>
        <v>0</v>
      </c>
    </row>
    <row r="304" spans="1:33" hidden="1" x14ac:dyDescent="0.25">
      <c r="A304" s="195">
        <f>'Therapy data entry'!A308</f>
        <v>0</v>
      </c>
      <c r="B304" s="196" t="str">
        <f>'Therapy data entry'!B309</f>
        <v>DOB:</v>
      </c>
      <c r="C304" s="197">
        <f>'Therapy data entry'!B311</f>
        <v>0</v>
      </c>
      <c r="D304" s="198"/>
      <c r="E304" s="199"/>
      <c r="F304" s="199"/>
      <c r="G304" s="200"/>
      <c r="H304" s="199"/>
      <c r="I304" s="199"/>
      <c r="J304" s="199"/>
      <c r="K304" s="199"/>
      <c r="L304" s="199"/>
      <c r="M304" s="199"/>
      <c r="N304" s="199"/>
      <c r="O304" s="199"/>
      <c r="P304" s="200"/>
      <c r="Q304" s="199"/>
      <c r="R304" s="199"/>
      <c r="S304" s="199"/>
      <c r="T304" s="199"/>
      <c r="U304" s="199"/>
      <c r="V304" s="199"/>
      <c r="W304" s="199"/>
      <c r="X304" s="200"/>
      <c r="Y304" s="199"/>
      <c r="Z304" s="200"/>
      <c r="AA304" s="199"/>
      <c r="AB304" s="200"/>
      <c r="AC304" s="199"/>
      <c r="AD304" s="200"/>
      <c r="AE304" s="199"/>
      <c r="AF304" s="200"/>
      <c r="AG304" s="201">
        <f>'Therapy data entry'!E308</f>
        <v>0</v>
      </c>
    </row>
    <row r="305" spans="1:33" hidden="1" x14ac:dyDescent="0.25">
      <c r="A305" s="195">
        <f>'Therapy data entry'!A309</f>
        <v>0</v>
      </c>
      <c r="B305" s="196">
        <f>'Therapy data entry'!B310</f>
        <v>0</v>
      </c>
      <c r="C305" s="197">
        <f>'Therapy data entry'!B312</f>
        <v>0</v>
      </c>
      <c r="D305" s="198"/>
      <c r="E305" s="199"/>
      <c r="F305" s="199"/>
      <c r="G305" s="200"/>
      <c r="H305" s="199"/>
      <c r="I305" s="199"/>
      <c r="J305" s="199"/>
      <c r="K305" s="199"/>
      <c r="L305" s="199"/>
      <c r="M305" s="199"/>
      <c r="N305" s="199"/>
      <c r="O305" s="199"/>
      <c r="P305" s="200"/>
      <c r="Q305" s="199"/>
      <c r="R305" s="199"/>
      <c r="S305" s="199"/>
      <c r="T305" s="199"/>
      <c r="U305" s="199"/>
      <c r="V305" s="199"/>
      <c r="W305" s="199"/>
      <c r="X305" s="200"/>
      <c r="Y305" s="199"/>
      <c r="Z305" s="200"/>
      <c r="AA305" s="199"/>
      <c r="AB305" s="200"/>
      <c r="AC305" s="199"/>
      <c r="AD305" s="200"/>
      <c r="AE305" s="199"/>
      <c r="AF305" s="200"/>
      <c r="AG305" s="201">
        <f>'Therapy data entry'!E309</f>
        <v>0</v>
      </c>
    </row>
    <row r="306" spans="1:33" hidden="1" x14ac:dyDescent="0.25">
      <c r="A306" s="195">
        <f>'Therapy data entry'!A310</f>
        <v>0</v>
      </c>
      <c r="B306" s="196">
        <f>'Therapy data entry'!B311</f>
        <v>0</v>
      </c>
      <c r="C306" s="197">
        <f>'Therapy data entry'!B313</f>
        <v>0</v>
      </c>
      <c r="D306" s="198"/>
      <c r="E306" s="199"/>
      <c r="F306" s="199"/>
      <c r="G306" s="200"/>
      <c r="H306" s="199"/>
      <c r="I306" s="199"/>
      <c r="J306" s="199"/>
      <c r="K306" s="199"/>
      <c r="L306" s="199"/>
      <c r="M306" s="199"/>
      <c r="N306" s="199"/>
      <c r="O306" s="199"/>
      <c r="P306" s="200"/>
      <c r="Q306" s="199"/>
      <c r="R306" s="199"/>
      <c r="S306" s="199"/>
      <c r="T306" s="199"/>
      <c r="U306" s="199"/>
      <c r="V306" s="199"/>
      <c r="W306" s="199"/>
      <c r="X306" s="200"/>
      <c r="Y306" s="199"/>
      <c r="Z306" s="200"/>
      <c r="AA306" s="199"/>
      <c r="AB306" s="200"/>
      <c r="AC306" s="199"/>
      <c r="AD306" s="200"/>
      <c r="AE306" s="199"/>
      <c r="AF306" s="200"/>
      <c r="AG306" s="201">
        <f>'Therapy data entry'!E310</f>
        <v>0</v>
      </c>
    </row>
    <row r="307" spans="1:33" hidden="1" x14ac:dyDescent="0.25">
      <c r="A307" s="195">
        <f>'Therapy data entry'!A311</f>
        <v>0</v>
      </c>
      <c r="B307" s="196">
        <f>'Therapy data entry'!B312</f>
        <v>0</v>
      </c>
      <c r="C307" s="197">
        <f>'Therapy data entry'!B314</f>
        <v>0</v>
      </c>
      <c r="D307" s="198"/>
      <c r="E307" s="199"/>
      <c r="F307" s="199"/>
      <c r="G307" s="200"/>
      <c r="H307" s="199"/>
      <c r="I307" s="199"/>
      <c r="J307" s="199"/>
      <c r="K307" s="199"/>
      <c r="L307" s="199"/>
      <c r="M307" s="199"/>
      <c r="N307" s="199"/>
      <c r="O307" s="199"/>
      <c r="P307" s="200"/>
      <c r="Q307" s="199"/>
      <c r="R307" s="199"/>
      <c r="S307" s="199"/>
      <c r="T307" s="199"/>
      <c r="U307" s="199"/>
      <c r="V307" s="199"/>
      <c r="W307" s="199"/>
      <c r="X307" s="200"/>
      <c r="Y307" s="199"/>
      <c r="Z307" s="200"/>
      <c r="AA307" s="199"/>
      <c r="AB307" s="200"/>
      <c r="AC307" s="199"/>
      <c r="AD307" s="200"/>
      <c r="AE307" s="199"/>
      <c r="AF307" s="200"/>
      <c r="AG307" s="201">
        <f>'Therapy data entry'!E311</f>
        <v>0</v>
      </c>
    </row>
    <row r="308" spans="1:33" hidden="1" x14ac:dyDescent="0.25">
      <c r="A308" s="195">
        <f>'Therapy data entry'!A312</f>
        <v>0</v>
      </c>
      <c r="B308" s="196">
        <f>'Therapy data entry'!B313</f>
        <v>0</v>
      </c>
      <c r="C308" s="197">
        <f>'Therapy data entry'!B315</f>
        <v>0</v>
      </c>
      <c r="D308" s="198"/>
      <c r="E308" s="199"/>
      <c r="F308" s="199"/>
      <c r="G308" s="200"/>
      <c r="H308" s="199"/>
      <c r="I308" s="199"/>
      <c r="J308" s="199"/>
      <c r="K308" s="199"/>
      <c r="L308" s="199"/>
      <c r="M308" s="199"/>
      <c r="N308" s="199"/>
      <c r="O308" s="199"/>
      <c r="P308" s="200"/>
      <c r="Q308" s="199"/>
      <c r="R308" s="199"/>
      <c r="S308" s="199"/>
      <c r="T308" s="199"/>
      <c r="U308" s="199"/>
      <c r="V308" s="199"/>
      <c r="W308" s="199"/>
      <c r="X308" s="200"/>
      <c r="Y308" s="199"/>
      <c r="Z308" s="200"/>
      <c r="AA308" s="199"/>
      <c r="AB308" s="200"/>
      <c r="AC308" s="199"/>
      <c r="AD308" s="200"/>
      <c r="AE308" s="199"/>
      <c r="AF308" s="200"/>
      <c r="AG308" s="201">
        <f>'Therapy data entry'!E312</f>
        <v>0</v>
      </c>
    </row>
    <row r="309" spans="1:33" hidden="1" x14ac:dyDescent="0.25">
      <c r="A309" s="195">
        <f>'Therapy data entry'!A313</f>
        <v>0</v>
      </c>
      <c r="B309" s="196">
        <f>'Therapy data entry'!B314</f>
        <v>0</v>
      </c>
      <c r="C309" s="197">
        <f>'Therapy data entry'!B316</f>
        <v>0</v>
      </c>
      <c r="D309" s="198"/>
      <c r="E309" s="199"/>
      <c r="F309" s="199"/>
      <c r="G309" s="200"/>
      <c r="H309" s="199"/>
      <c r="I309" s="199"/>
      <c r="J309" s="199"/>
      <c r="K309" s="199"/>
      <c r="L309" s="199"/>
      <c r="M309" s="199"/>
      <c r="N309" s="199"/>
      <c r="O309" s="199"/>
      <c r="P309" s="200"/>
      <c r="Q309" s="199"/>
      <c r="R309" s="199"/>
      <c r="S309" s="199"/>
      <c r="T309" s="199"/>
      <c r="U309" s="199"/>
      <c r="V309" s="199"/>
      <c r="W309" s="199"/>
      <c r="X309" s="200"/>
      <c r="Y309" s="199"/>
      <c r="Z309" s="200"/>
      <c r="AA309" s="199"/>
      <c r="AB309" s="200"/>
      <c r="AC309" s="199"/>
      <c r="AD309" s="200"/>
      <c r="AE309" s="199"/>
      <c r="AF309" s="200"/>
      <c r="AG309" s="201">
        <f>'Therapy data entry'!E313</f>
        <v>0</v>
      </c>
    </row>
    <row r="310" spans="1:33" hidden="1" x14ac:dyDescent="0.25">
      <c r="A310" s="195">
        <f>'Therapy data entry'!A314</f>
        <v>0</v>
      </c>
      <c r="B310" s="196">
        <f>'Therapy data entry'!B315</f>
        <v>0</v>
      </c>
      <c r="C310" s="197">
        <f>'Therapy data entry'!B317</f>
        <v>0</v>
      </c>
      <c r="D310" s="198"/>
      <c r="E310" s="199"/>
      <c r="F310" s="199"/>
      <c r="G310" s="200"/>
      <c r="H310" s="199"/>
      <c r="I310" s="199"/>
      <c r="J310" s="199"/>
      <c r="K310" s="199"/>
      <c r="L310" s="199"/>
      <c r="M310" s="199"/>
      <c r="N310" s="199"/>
      <c r="O310" s="199"/>
      <c r="P310" s="200"/>
      <c r="Q310" s="199"/>
      <c r="R310" s="199"/>
      <c r="S310" s="199"/>
      <c r="T310" s="199"/>
      <c r="U310" s="199"/>
      <c r="V310" s="199"/>
      <c r="W310" s="199"/>
      <c r="X310" s="200"/>
      <c r="Y310" s="199"/>
      <c r="Z310" s="200"/>
      <c r="AA310" s="199"/>
      <c r="AB310" s="200"/>
      <c r="AC310" s="199"/>
      <c r="AD310" s="200"/>
      <c r="AE310" s="199"/>
      <c r="AF310" s="200"/>
      <c r="AG310" s="201">
        <f>'Therapy data entry'!E314</f>
        <v>0</v>
      </c>
    </row>
    <row r="311" spans="1:33" hidden="1" x14ac:dyDescent="0.25">
      <c r="A311" s="195">
        <f>'Therapy data entry'!A315</f>
        <v>0</v>
      </c>
      <c r="B311" s="196">
        <f>'Therapy data entry'!B316</f>
        <v>0</v>
      </c>
      <c r="C311" s="197">
        <f>'Therapy data entry'!B318</f>
        <v>0</v>
      </c>
      <c r="D311" s="198"/>
      <c r="E311" s="199"/>
      <c r="F311" s="199"/>
      <c r="G311" s="200"/>
      <c r="H311" s="199"/>
      <c r="I311" s="199"/>
      <c r="J311" s="199"/>
      <c r="K311" s="199"/>
      <c r="L311" s="199"/>
      <c r="M311" s="199"/>
      <c r="N311" s="199"/>
      <c r="O311" s="199"/>
      <c r="P311" s="200"/>
      <c r="Q311" s="199"/>
      <c r="R311" s="199"/>
      <c r="S311" s="199"/>
      <c r="T311" s="199"/>
      <c r="U311" s="199"/>
      <c r="V311" s="199"/>
      <c r="W311" s="198"/>
      <c r="X311" s="200"/>
      <c r="Y311" s="198"/>
      <c r="Z311" s="200"/>
      <c r="AA311" s="198"/>
      <c r="AB311" s="200"/>
      <c r="AC311" s="198"/>
      <c r="AD311" s="200"/>
      <c r="AE311" s="199"/>
      <c r="AF311" s="200"/>
      <c r="AG311" s="201">
        <f>'Therapy data entry'!E315</f>
        <v>0</v>
      </c>
    </row>
    <row r="312" spans="1:33" hidden="1" x14ac:dyDescent="0.25">
      <c r="A312" s="195">
        <f>'Therapy data entry'!A316</f>
        <v>0</v>
      </c>
      <c r="B312" s="196">
        <f>'Therapy data entry'!B317</f>
        <v>0</v>
      </c>
      <c r="C312" s="197" t="str">
        <f>'Therapy data entry'!B319</f>
        <v>Surname:</v>
      </c>
      <c r="D312" s="198"/>
      <c r="E312" s="199"/>
      <c r="F312" s="199"/>
      <c r="G312" s="200"/>
      <c r="H312" s="199"/>
      <c r="I312" s="199"/>
      <c r="J312" s="199"/>
      <c r="K312" s="199"/>
      <c r="L312" s="199"/>
      <c r="M312" s="199"/>
      <c r="N312" s="199"/>
      <c r="O312" s="199"/>
      <c r="P312" s="200"/>
      <c r="Q312" s="199"/>
      <c r="R312" s="199"/>
      <c r="S312" s="199"/>
      <c r="T312" s="199"/>
      <c r="U312" s="199"/>
      <c r="V312" s="199"/>
      <c r="W312" s="199"/>
      <c r="X312" s="200"/>
      <c r="Y312" s="199"/>
      <c r="Z312" s="200"/>
      <c r="AA312" s="199"/>
      <c r="AB312" s="200"/>
      <c r="AC312" s="199"/>
      <c r="AD312" s="200"/>
      <c r="AE312" s="199"/>
      <c r="AF312" s="200"/>
      <c r="AG312" s="201">
        <f>'Therapy data entry'!E316</f>
        <v>0</v>
      </c>
    </row>
    <row r="313" spans="1:33" hidden="1" x14ac:dyDescent="0.25">
      <c r="A313" s="195">
        <f>'Therapy data entry'!A317</f>
        <v>0</v>
      </c>
      <c r="B313" s="196">
        <f>'Therapy data entry'!B318</f>
        <v>0</v>
      </c>
      <c r="C313" s="197">
        <f>'Therapy data entry'!B320</f>
        <v>0</v>
      </c>
      <c r="D313" s="198"/>
      <c r="E313" s="199"/>
      <c r="F313" s="199"/>
      <c r="G313" s="200"/>
      <c r="H313" s="199"/>
      <c r="I313" s="199"/>
      <c r="J313" s="199"/>
      <c r="K313" s="199"/>
      <c r="L313" s="199"/>
      <c r="M313" s="199"/>
      <c r="N313" s="199"/>
      <c r="O313" s="199"/>
      <c r="P313" s="200"/>
      <c r="Q313" s="199"/>
      <c r="R313" s="199"/>
      <c r="S313" s="199"/>
      <c r="T313" s="199"/>
      <c r="U313" s="199"/>
      <c r="V313" s="199"/>
      <c r="W313" s="199"/>
      <c r="X313" s="200"/>
      <c r="Y313" s="199"/>
      <c r="Z313" s="200"/>
      <c r="AA313" s="199"/>
      <c r="AB313" s="200"/>
      <c r="AC313" s="199"/>
      <c r="AD313" s="200"/>
      <c r="AE313" s="199"/>
      <c r="AF313" s="200"/>
      <c r="AG313" s="201">
        <f>'Therapy data entry'!E317</f>
        <v>0</v>
      </c>
    </row>
    <row r="314" spans="1:33" hidden="1" x14ac:dyDescent="0.25">
      <c r="A314" s="195">
        <f>'Therapy data entry'!A318</f>
        <v>0</v>
      </c>
      <c r="B314" s="196" t="str">
        <f>'Therapy data entry'!B319</f>
        <v>Surname:</v>
      </c>
      <c r="C314" s="197" t="str">
        <f>'Therapy data entry'!B321</f>
        <v>DOB:</v>
      </c>
      <c r="D314" s="198"/>
      <c r="E314" s="199"/>
      <c r="F314" s="199"/>
      <c r="G314" s="200"/>
      <c r="H314" s="199"/>
      <c r="I314" s="199"/>
      <c r="J314" s="199"/>
      <c r="K314" s="199"/>
      <c r="L314" s="199"/>
      <c r="M314" s="199"/>
      <c r="N314" s="199"/>
      <c r="O314" s="199"/>
      <c r="P314" s="200"/>
      <c r="Q314" s="199"/>
      <c r="R314" s="199"/>
      <c r="S314" s="199"/>
      <c r="T314" s="199"/>
      <c r="U314" s="199"/>
      <c r="V314" s="199"/>
      <c r="W314" s="199"/>
      <c r="X314" s="200"/>
      <c r="Y314" s="199"/>
      <c r="Z314" s="200"/>
      <c r="AA314" s="199"/>
      <c r="AB314" s="200"/>
      <c r="AC314" s="199"/>
      <c r="AD314" s="200"/>
      <c r="AE314" s="199"/>
      <c r="AF314" s="200"/>
      <c r="AG314" s="201">
        <f>'Therapy data entry'!E318</f>
        <v>0</v>
      </c>
    </row>
    <row r="315" spans="1:33" x14ac:dyDescent="0.25">
      <c r="A315" s="195">
        <f>'Therapy data entry'!A319</f>
        <v>0</v>
      </c>
      <c r="B315" s="196">
        <f>'Therapy data entry'!B320</f>
        <v>0</v>
      </c>
      <c r="C315" s="197">
        <f>'Therapy data entry'!B322</f>
        <v>0</v>
      </c>
      <c r="D315" s="198"/>
      <c r="E315" s="199"/>
      <c r="F315" s="199"/>
      <c r="G315" s="200"/>
      <c r="H315" s="199"/>
      <c r="I315" s="199"/>
      <c r="J315" s="199"/>
      <c r="K315" s="199"/>
      <c r="L315" s="199"/>
      <c r="M315" s="199"/>
      <c r="N315" s="199"/>
      <c r="O315" s="199"/>
      <c r="P315" s="200"/>
      <c r="Q315" s="199"/>
      <c r="R315" s="199"/>
      <c r="S315" s="199"/>
      <c r="T315" s="199"/>
      <c r="U315" s="199"/>
      <c r="V315" s="199"/>
      <c r="W315" s="199"/>
      <c r="X315" s="200"/>
      <c r="Y315" s="199"/>
      <c r="Z315" s="200"/>
      <c r="AA315" s="199"/>
      <c r="AB315" s="200"/>
      <c r="AC315" s="199"/>
      <c r="AD315" s="200"/>
      <c r="AE315" s="199"/>
      <c r="AF315" s="200"/>
      <c r="AG315" s="201">
        <f>'Therapy data entry'!E319</f>
        <v>0</v>
      </c>
    </row>
    <row r="316" spans="1:33" hidden="1" x14ac:dyDescent="0.25">
      <c r="A316" s="195">
        <f>'Therapy data entry'!A320</f>
        <v>0</v>
      </c>
      <c r="B316" s="196" t="str">
        <f>'Therapy data entry'!B321</f>
        <v>DOB:</v>
      </c>
      <c r="C316" s="197">
        <f>'Therapy data entry'!B323</f>
        <v>0</v>
      </c>
      <c r="D316" s="198"/>
      <c r="E316" s="199"/>
      <c r="F316" s="199"/>
      <c r="G316" s="200"/>
      <c r="H316" s="199"/>
      <c r="I316" s="199"/>
      <c r="J316" s="199"/>
      <c r="K316" s="199"/>
      <c r="L316" s="199"/>
      <c r="M316" s="199"/>
      <c r="N316" s="199"/>
      <c r="O316" s="199"/>
      <c r="P316" s="200"/>
      <c r="Q316" s="199"/>
      <c r="R316" s="199"/>
      <c r="S316" s="199"/>
      <c r="T316" s="199"/>
      <c r="U316" s="199"/>
      <c r="V316" s="199"/>
      <c r="W316" s="199"/>
      <c r="X316" s="200"/>
      <c r="Y316" s="199"/>
      <c r="Z316" s="200"/>
      <c r="AA316" s="199"/>
      <c r="AB316" s="200"/>
      <c r="AC316" s="199"/>
      <c r="AD316" s="200"/>
      <c r="AE316" s="199"/>
      <c r="AF316" s="200"/>
      <c r="AG316" s="201">
        <f>'Therapy data entry'!E320</f>
        <v>0</v>
      </c>
    </row>
    <row r="317" spans="1:33" hidden="1" x14ac:dyDescent="0.25">
      <c r="A317" s="195">
        <f>'Therapy data entry'!A321</f>
        <v>0</v>
      </c>
      <c r="B317" s="196">
        <f>'Therapy data entry'!B322</f>
        <v>0</v>
      </c>
      <c r="C317" s="197">
        <f>'Therapy data entry'!B324</f>
        <v>0</v>
      </c>
      <c r="D317" s="198"/>
      <c r="E317" s="199"/>
      <c r="F317" s="199"/>
      <c r="G317" s="200"/>
      <c r="H317" s="199"/>
      <c r="I317" s="199"/>
      <c r="J317" s="199"/>
      <c r="K317" s="199"/>
      <c r="L317" s="199"/>
      <c r="M317" s="199"/>
      <c r="N317" s="199"/>
      <c r="O317" s="199"/>
      <c r="P317" s="200"/>
      <c r="Q317" s="199"/>
      <c r="R317" s="199"/>
      <c r="S317" s="199"/>
      <c r="T317" s="199"/>
      <c r="U317" s="199"/>
      <c r="V317" s="199"/>
      <c r="W317" s="199"/>
      <c r="X317" s="200"/>
      <c r="Y317" s="199"/>
      <c r="Z317" s="200"/>
      <c r="AA317" s="199"/>
      <c r="AB317" s="200"/>
      <c r="AC317" s="199"/>
      <c r="AD317" s="200"/>
      <c r="AE317" s="199"/>
      <c r="AF317" s="200"/>
      <c r="AG317" s="201">
        <f>'Therapy data entry'!E321</f>
        <v>0</v>
      </c>
    </row>
    <row r="318" spans="1:33" hidden="1" x14ac:dyDescent="0.25">
      <c r="A318" s="195">
        <f>'Therapy data entry'!A322</f>
        <v>0</v>
      </c>
      <c r="B318" s="196">
        <f>'Therapy data entry'!B323</f>
        <v>0</v>
      </c>
      <c r="C318" s="197">
        <f>'Therapy data entry'!B325</f>
        <v>0</v>
      </c>
      <c r="D318" s="198"/>
      <c r="E318" s="199"/>
      <c r="F318" s="199"/>
      <c r="G318" s="200"/>
      <c r="H318" s="199"/>
      <c r="I318" s="199"/>
      <c r="J318" s="199"/>
      <c r="K318" s="199"/>
      <c r="L318" s="199"/>
      <c r="M318" s="199"/>
      <c r="N318" s="199"/>
      <c r="O318" s="199"/>
      <c r="P318" s="200"/>
      <c r="Q318" s="199"/>
      <c r="R318" s="199"/>
      <c r="S318" s="199"/>
      <c r="T318" s="199"/>
      <c r="U318" s="199"/>
      <c r="V318" s="199"/>
      <c r="W318" s="199"/>
      <c r="X318" s="200"/>
      <c r="Y318" s="199"/>
      <c r="Z318" s="200"/>
      <c r="AA318" s="199"/>
      <c r="AB318" s="200"/>
      <c r="AC318" s="199"/>
      <c r="AD318" s="200"/>
      <c r="AE318" s="199"/>
      <c r="AF318" s="200"/>
      <c r="AG318" s="201">
        <f>'Therapy data entry'!E322</f>
        <v>0</v>
      </c>
    </row>
    <row r="319" spans="1:33" hidden="1" x14ac:dyDescent="0.25">
      <c r="A319" s="195">
        <f>'Therapy data entry'!A323</f>
        <v>0</v>
      </c>
      <c r="B319" s="196">
        <f>'Therapy data entry'!B324</f>
        <v>0</v>
      </c>
      <c r="C319" s="197">
        <f>'Therapy data entry'!B326</f>
        <v>0</v>
      </c>
      <c r="D319" s="198"/>
      <c r="E319" s="199"/>
      <c r="F319" s="199"/>
      <c r="G319" s="200"/>
      <c r="H319" s="199"/>
      <c r="I319" s="199"/>
      <c r="J319" s="199"/>
      <c r="K319" s="199"/>
      <c r="L319" s="199"/>
      <c r="M319" s="199"/>
      <c r="N319" s="199"/>
      <c r="O319" s="199"/>
      <c r="P319" s="200"/>
      <c r="Q319" s="199"/>
      <c r="R319" s="199"/>
      <c r="S319" s="199"/>
      <c r="T319" s="199"/>
      <c r="U319" s="199"/>
      <c r="V319" s="199"/>
      <c r="W319" s="199"/>
      <c r="X319" s="200"/>
      <c r="Y319" s="199"/>
      <c r="Z319" s="200"/>
      <c r="AA319" s="199"/>
      <c r="AB319" s="200"/>
      <c r="AC319" s="199"/>
      <c r="AD319" s="200"/>
      <c r="AE319" s="199"/>
      <c r="AF319" s="200"/>
      <c r="AG319" s="201">
        <f>'Therapy data entry'!E323</f>
        <v>0</v>
      </c>
    </row>
    <row r="320" spans="1:33" hidden="1" x14ac:dyDescent="0.25">
      <c r="A320" s="195">
        <f>'Therapy data entry'!A324</f>
        <v>0</v>
      </c>
      <c r="B320" s="196">
        <f>'Therapy data entry'!B325</f>
        <v>0</v>
      </c>
      <c r="C320" s="197">
        <f>'Therapy data entry'!B327</f>
        <v>0</v>
      </c>
      <c r="D320" s="198"/>
      <c r="E320" s="199"/>
      <c r="F320" s="199"/>
      <c r="G320" s="200"/>
      <c r="H320" s="199"/>
      <c r="I320" s="199"/>
      <c r="J320" s="199"/>
      <c r="K320" s="199"/>
      <c r="L320" s="199"/>
      <c r="M320" s="199"/>
      <c r="N320" s="199"/>
      <c r="O320" s="199"/>
      <c r="P320" s="200"/>
      <c r="Q320" s="199"/>
      <c r="R320" s="199"/>
      <c r="S320" s="199"/>
      <c r="T320" s="199"/>
      <c r="U320" s="199"/>
      <c r="V320" s="199"/>
      <c r="W320" s="199"/>
      <c r="X320" s="200"/>
      <c r="Y320" s="199"/>
      <c r="Z320" s="200"/>
      <c r="AA320" s="199"/>
      <c r="AB320" s="200"/>
      <c r="AC320" s="199"/>
      <c r="AD320" s="200"/>
      <c r="AE320" s="199"/>
      <c r="AF320" s="200"/>
      <c r="AG320" s="201">
        <f>'Therapy data entry'!E324</f>
        <v>0</v>
      </c>
    </row>
    <row r="321" spans="1:33" hidden="1" x14ac:dyDescent="0.25">
      <c r="A321" s="195">
        <f>'Therapy data entry'!A325</f>
        <v>0</v>
      </c>
      <c r="B321" s="196">
        <f>'Therapy data entry'!B326</f>
        <v>0</v>
      </c>
      <c r="C321" s="197">
        <f>'Therapy data entry'!B328</f>
        <v>0</v>
      </c>
      <c r="D321" s="198"/>
      <c r="E321" s="199"/>
      <c r="F321" s="199"/>
      <c r="G321" s="200"/>
      <c r="H321" s="199"/>
      <c r="I321" s="199"/>
      <c r="J321" s="199"/>
      <c r="K321" s="199"/>
      <c r="L321" s="199"/>
      <c r="M321" s="199"/>
      <c r="N321" s="199"/>
      <c r="O321" s="199"/>
      <c r="P321" s="200"/>
      <c r="Q321" s="199"/>
      <c r="R321" s="199"/>
      <c r="S321" s="199"/>
      <c r="T321" s="199"/>
      <c r="U321" s="199"/>
      <c r="V321" s="199"/>
      <c r="W321" s="199"/>
      <c r="X321" s="200"/>
      <c r="Y321" s="199"/>
      <c r="Z321" s="200"/>
      <c r="AA321" s="199"/>
      <c r="AB321" s="200"/>
      <c r="AC321" s="199"/>
      <c r="AD321" s="200"/>
      <c r="AE321" s="199"/>
      <c r="AF321" s="200"/>
      <c r="AG321" s="201">
        <f>'Therapy data entry'!E325</f>
        <v>0</v>
      </c>
    </row>
    <row r="322" spans="1:33" hidden="1" x14ac:dyDescent="0.25">
      <c r="A322" s="195">
        <f>'Therapy data entry'!A326</f>
        <v>0</v>
      </c>
      <c r="B322" s="196">
        <f>'Therapy data entry'!B327</f>
        <v>0</v>
      </c>
      <c r="C322" s="197">
        <f>'Therapy data entry'!B329</f>
        <v>0</v>
      </c>
      <c r="D322" s="198"/>
      <c r="E322" s="199"/>
      <c r="F322" s="199"/>
      <c r="G322" s="200"/>
      <c r="H322" s="199"/>
      <c r="I322" s="199"/>
      <c r="J322" s="199"/>
      <c r="K322" s="199"/>
      <c r="L322" s="199"/>
      <c r="M322" s="199"/>
      <c r="N322" s="199"/>
      <c r="O322" s="199"/>
      <c r="P322" s="200"/>
      <c r="Q322" s="199"/>
      <c r="R322" s="199"/>
      <c r="S322" s="199"/>
      <c r="T322" s="199"/>
      <c r="U322" s="199"/>
      <c r="V322" s="199"/>
      <c r="W322" s="199"/>
      <c r="X322" s="200"/>
      <c r="Y322" s="199"/>
      <c r="Z322" s="200"/>
      <c r="AA322" s="199"/>
      <c r="AB322" s="200"/>
      <c r="AC322" s="199"/>
      <c r="AD322" s="200"/>
      <c r="AE322" s="199"/>
      <c r="AF322" s="200"/>
      <c r="AG322" s="201">
        <f>'Therapy data entry'!E326</f>
        <v>0</v>
      </c>
    </row>
    <row r="323" spans="1:33" hidden="1" x14ac:dyDescent="0.25">
      <c r="A323" s="195">
        <f>'Therapy data entry'!A327</f>
        <v>0</v>
      </c>
      <c r="B323" s="196">
        <f>'Therapy data entry'!B328</f>
        <v>0</v>
      </c>
      <c r="C323" s="197">
        <f>'Therapy data entry'!B330</f>
        <v>0</v>
      </c>
      <c r="D323" s="198"/>
      <c r="E323" s="199"/>
      <c r="F323" s="199"/>
      <c r="G323" s="200"/>
      <c r="H323" s="199"/>
      <c r="I323" s="199"/>
      <c r="J323" s="199"/>
      <c r="K323" s="199"/>
      <c r="L323" s="199"/>
      <c r="M323" s="199"/>
      <c r="N323" s="199"/>
      <c r="O323" s="199"/>
      <c r="P323" s="200"/>
      <c r="Q323" s="199"/>
      <c r="R323" s="199"/>
      <c r="S323" s="199"/>
      <c r="T323" s="199"/>
      <c r="U323" s="199"/>
      <c r="V323" s="199"/>
      <c r="W323" s="199"/>
      <c r="X323" s="200"/>
      <c r="Y323" s="199"/>
      <c r="Z323" s="200"/>
      <c r="AA323" s="199"/>
      <c r="AB323" s="200"/>
      <c r="AC323" s="199"/>
      <c r="AD323" s="200"/>
      <c r="AE323" s="199"/>
      <c r="AF323" s="200"/>
      <c r="AG323" s="201">
        <f>'Therapy data entry'!E327</f>
        <v>0</v>
      </c>
    </row>
    <row r="324" spans="1:33" hidden="1" x14ac:dyDescent="0.25">
      <c r="A324" s="195">
        <f>'Therapy data entry'!A328</f>
        <v>0</v>
      </c>
      <c r="B324" s="196">
        <f>'Therapy data entry'!B329</f>
        <v>0</v>
      </c>
      <c r="C324" s="197" t="str">
        <f>'Therapy data entry'!B331</f>
        <v>Surname:</v>
      </c>
      <c r="D324" s="198"/>
      <c r="E324" s="199"/>
      <c r="F324" s="199"/>
      <c r="G324" s="200"/>
      <c r="H324" s="199"/>
      <c r="I324" s="199"/>
      <c r="J324" s="199"/>
      <c r="K324" s="199"/>
      <c r="L324" s="199"/>
      <c r="M324" s="199"/>
      <c r="N324" s="199"/>
      <c r="O324" s="199"/>
      <c r="P324" s="200"/>
      <c r="Q324" s="199"/>
      <c r="R324" s="199"/>
      <c r="S324" s="199"/>
      <c r="T324" s="199"/>
      <c r="U324" s="199"/>
      <c r="V324" s="199"/>
      <c r="W324" s="199"/>
      <c r="X324" s="200"/>
      <c r="Y324" s="199"/>
      <c r="Z324" s="200"/>
      <c r="AA324" s="199"/>
      <c r="AB324" s="200"/>
      <c r="AC324" s="199"/>
      <c r="AD324" s="200"/>
      <c r="AE324" s="199"/>
      <c r="AF324" s="200"/>
      <c r="AG324" s="201">
        <f>'Therapy data entry'!E328</f>
        <v>0</v>
      </c>
    </row>
    <row r="325" spans="1:33" hidden="1" x14ac:dyDescent="0.25">
      <c r="A325" s="195">
        <f>'Therapy data entry'!A329</f>
        <v>0</v>
      </c>
      <c r="B325" s="196">
        <f>'Therapy data entry'!B330</f>
        <v>0</v>
      </c>
      <c r="C325" s="197">
        <f>'Therapy data entry'!B332</f>
        <v>0</v>
      </c>
      <c r="D325" s="198"/>
      <c r="E325" s="199"/>
      <c r="F325" s="199"/>
      <c r="G325" s="200"/>
      <c r="H325" s="199"/>
      <c r="I325" s="199"/>
      <c r="J325" s="199"/>
      <c r="K325" s="199"/>
      <c r="L325" s="199"/>
      <c r="M325" s="199"/>
      <c r="N325" s="199"/>
      <c r="O325" s="199"/>
      <c r="P325" s="200"/>
      <c r="Q325" s="199"/>
      <c r="R325" s="199"/>
      <c r="S325" s="199"/>
      <c r="T325" s="199"/>
      <c r="U325" s="199"/>
      <c r="V325" s="199"/>
      <c r="W325" s="199"/>
      <c r="X325" s="200"/>
      <c r="Y325" s="199"/>
      <c r="Z325" s="200"/>
      <c r="AA325" s="199"/>
      <c r="AB325" s="200"/>
      <c r="AC325" s="199"/>
      <c r="AD325" s="200"/>
      <c r="AE325" s="199"/>
      <c r="AF325" s="200"/>
      <c r="AG325" s="201">
        <f>'Therapy data entry'!E329</f>
        <v>0</v>
      </c>
    </row>
    <row r="326" spans="1:33" hidden="1" x14ac:dyDescent="0.25">
      <c r="A326" s="195">
        <f>'Therapy data entry'!A330</f>
        <v>0</v>
      </c>
      <c r="B326" s="196" t="str">
        <f>'Therapy data entry'!B331</f>
        <v>Surname:</v>
      </c>
      <c r="C326" s="197" t="str">
        <f>'Therapy data entry'!B333</f>
        <v>DOB:</v>
      </c>
      <c r="D326" s="198"/>
      <c r="E326" s="199"/>
      <c r="F326" s="199"/>
      <c r="G326" s="200"/>
      <c r="H326" s="199"/>
      <c r="I326" s="199"/>
      <c r="J326" s="199"/>
      <c r="K326" s="199"/>
      <c r="L326" s="199"/>
      <c r="M326" s="199"/>
      <c r="N326" s="199"/>
      <c r="O326" s="199"/>
      <c r="P326" s="200"/>
      <c r="Q326" s="199"/>
      <c r="R326" s="199"/>
      <c r="S326" s="199"/>
      <c r="T326" s="199"/>
      <c r="U326" s="199"/>
      <c r="V326" s="199"/>
      <c r="W326" s="199"/>
      <c r="X326" s="200"/>
      <c r="Y326" s="199"/>
      <c r="Z326" s="200"/>
      <c r="AA326" s="199"/>
      <c r="AB326" s="200"/>
      <c r="AC326" s="199"/>
      <c r="AD326" s="200"/>
      <c r="AE326" s="199"/>
      <c r="AF326" s="200"/>
      <c r="AG326" s="201">
        <f>'Therapy data entry'!E330</f>
        <v>0</v>
      </c>
    </row>
    <row r="327" spans="1:33" x14ac:dyDescent="0.25">
      <c r="A327" s="195">
        <f>'Therapy data entry'!A331</f>
        <v>0</v>
      </c>
      <c r="B327" s="196">
        <f>'Therapy data entry'!B332</f>
        <v>0</v>
      </c>
      <c r="C327" s="197">
        <f>'Therapy data entry'!B334</f>
        <v>0</v>
      </c>
      <c r="D327" s="198"/>
      <c r="E327" s="199"/>
      <c r="F327" s="199"/>
      <c r="G327" s="200"/>
      <c r="H327" s="199"/>
      <c r="I327" s="199"/>
      <c r="J327" s="199"/>
      <c r="K327" s="199"/>
      <c r="L327" s="199"/>
      <c r="M327" s="199"/>
      <c r="N327" s="199"/>
      <c r="O327" s="199"/>
      <c r="P327" s="200"/>
      <c r="Q327" s="199"/>
      <c r="R327" s="199"/>
      <c r="S327" s="199"/>
      <c r="T327" s="199"/>
      <c r="U327" s="199"/>
      <c r="V327" s="199"/>
      <c r="W327" s="199"/>
      <c r="X327" s="200"/>
      <c r="Y327" s="199"/>
      <c r="Z327" s="200"/>
      <c r="AA327" s="199"/>
      <c r="AB327" s="200"/>
      <c r="AC327" s="199"/>
      <c r="AD327" s="200"/>
      <c r="AE327" s="199"/>
      <c r="AF327" s="200"/>
      <c r="AG327" s="201">
        <f>'Therapy data entry'!E331</f>
        <v>0</v>
      </c>
    </row>
    <row r="328" spans="1:33" hidden="1" x14ac:dyDescent="0.25">
      <c r="A328" s="195">
        <f>'Therapy data entry'!A332</f>
        <v>0</v>
      </c>
      <c r="B328" s="196" t="str">
        <f>'Therapy data entry'!B333</f>
        <v>DOB:</v>
      </c>
      <c r="C328" s="197">
        <f>'Therapy data entry'!B335</f>
        <v>0</v>
      </c>
      <c r="D328" s="198"/>
      <c r="E328" s="199"/>
      <c r="F328" s="199"/>
      <c r="G328" s="200"/>
      <c r="H328" s="199"/>
      <c r="I328" s="199"/>
      <c r="J328" s="199"/>
      <c r="K328" s="199"/>
      <c r="L328" s="199"/>
      <c r="M328" s="199"/>
      <c r="N328" s="199"/>
      <c r="O328" s="199"/>
      <c r="P328" s="200"/>
      <c r="Q328" s="199"/>
      <c r="R328" s="199"/>
      <c r="S328" s="199"/>
      <c r="T328" s="199"/>
      <c r="U328" s="199"/>
      <c r="V328" s="199"/>
      <c r="W328" s="199"/>
      <c r="X328" s="200"/>
      <c r="Y328" s="199"/>
      <c r="Z328" s="200"/>
      <c r="AA328" s="199"/>
      <c r="AB328" s="200"/>
      <c r="AC328" s="199"/>
      <c r="AD328" s="200"/>
      <c r="AE328" s="199"/>
      <c r="AF328" s="200"/>
      <c r="AG328" s="201">
        <f>'Therapy data entry'!E332</f>
        <v>0</v>
      </c>
    </row>
    <row r="329" spans="1:33" hidden="1" x14ac:dyDescent="0.25">
      <c r="A329" s="195">
        <f>'Therapy data entry'!A333</f>
        <v>0</v>
      </c>
      <c r="B329" s="196">
        <f>'Therapy data entry'!B334</f>
        <v>0</v>
      </c>
      <c r="C329" s="197">
        <f>'Therapy data entry'!B336</f>
        <v>0</v>
      </c>
      <c r="D329" s="198"/>
      <c r="E329" s="199"/>
      <c r="F329" s="199"/>
      <c r="G329" s="200"/>
      <c r="H329" s="199"/>
      <c r="I329" s="199"/>
      <c r="J329" s="199"/>
      <c r="K329" s="199"/>
      <c r="L329" s="199"/>
      <c r="M329" s="199"/>
      <c r="N329" s="199"/>
      <c r="O329" s="199"/>
      <c r="P329" s="200"/>
      <c r="Q329" s="199"/>
      <c r="R329" s="199"/>
      <c r="S329" s="199"/>
      <c r="T329" s="199"/>
      <c r="U329" s="199"/>
      <c r="V329" s="199"/>
      <c r="W329" s="199"/>
      <c r="X329" s="200"/>
      <c r="Y329" s="199"/>
      <c r="Z329" s="200"/>
      <c r="AA329" s="199"/>
      <c r="AB329" s="200"/>
      <c r="AC329" s="199"/>
      <c r="AD329" s="200"/>
      <c r="AE329" s="199"/>
      <c r="AF329" s="200"/>
      <c r="AG329" s="201">
        <f>'Therapy data entry'!E333</f>
        <v>0</v>
      </c>
    </row>
    <row r="330" spans="1:33" hidden="1" x14ac:dyDescent="0.25">
      <c r="A330" s="195">
        <f>'Therapy data entry'!A334</f>
        <v>0</v>
      </c>
      <c r="B330" s="196">
        <f>'Therapy data entry'!B335</f>
        <v>0</v>
      </c>
      <c r="C330" s="197">
        <f>'Therapy data entry'!B337</f>
        <v>0</v>
      </c>
      <c r="D330" s="198"/>
      <c r="E330" s="199"/>
      <c r="F330" s="199"/>
      <c r="G330" s="200"/>
      <c r="H330" s="199"/>
      <c r="I330" s="199"/>
      <c r="J330" s="199"/>
      <c r="K330" s="199"/>
      <c r="L330" s="199"/>
      <c r="M330" s="199"/>
      <c r="N330" s="199"/>
      <c r="O330" s="199"/>
      <c r="P330" s="200"/>
      <c r="Q330" s="199"/>
      <c r="R330" s="199"/>
      <c r="S330" s="199"/>
      <c r="T330" s="199"/>
      <c r="U330" s="199"/>
      <c r="V330" s="199"/>
      <c r="W330" s="199"/>
      <c r="X330" s="200"/>
      <c r="Y330" s="199"/>
      <c r="Z330" s="200"/>
      <c r="AA330" s="199"/>
      <c r="AB330" s="200"/>
      <c r="AC330" s="199"/>
      <c r="AD330" s="200"/>
      <c r="AE330" s="199"/>
      <c r="AF330" s="200"/>
      <c r="AG330" s="201">
        <f>'Therapy data entry'!E334</f>
        <v>0</v>
      </c>
    </row>
    <row r="331" spans="1:33" hidden="1" x14ac:dyDescent="0.25">
      <c r="A331" s="195">
        <f>'Therapy data entry'!A335</f>
        <v>0</v>
      </c>
      <c r="B331" s="196">
        <f>'Therapy data entry'!B336</f>
        <v>0</v>
      </c>
      <c r="C331" s="197">
        <f>'Therapy data entry'!B338</f>
        <v>0</v>
      </c>
      <c r="D331" s="198"/>
      <c r="E331" s="199"/>
      <c r="F331" s="199"/>
      <c r="G331" s="200"/>
      <c r="H331" s="199"/>
      <c r="I331" s="199"/>
      <c r="J331" s="199"/>
      <c r="K331" s="199"/>
      <c r="L331" s="199"/>
      <c r="M331" s="199"/>
      <c r="N331" s="199"/>
      <c r="O331" s="199"/>
      <c r="P331" s="200"/>
      <c r="Q331" s="199"/>
      <c r="R331" s="199"/>
      <c r="S331" s="199"/>
      <c r="T331" s="199"/>
      <c r="U331" s="199"/>
      <c r="V331" s="199"/>
      <c r="W331" s="199"/>
      <c r="X331" s="200"/>
      <c r="Y331" s="199"/>
      <c r="Z331" s="200"/>
      <c r="AA331" s="199"/>
      <c r="AB331" s="200"/>
      <c r="AC331" s="199"/>
      <c r="AD331" s="200"/>
      <c r="AE331" s="199"/>
      <c r="AF331" s="200"/>
      <c r="AG331" s="201">
        <f>'Therapy data entry'!E335</f>
        <v>0</v>
      </c>
    </row>
    <row r="332" spans="1:33" hidden="1" x14ac:dyDescent="0.25">
      <c r="A332" s="195">
        <f>'Therapy data entry'!A336</f>
        <v>0</v>
      </c>
      <c r="B332" s="196">
        <f>'Therapy data entry'!B337</f>
        <v>0</v>
      </c>
      <c r="C332" s="197">
        <f>'Therapy data entry'!B339</f>
        <v>0</v>
      </c>
      <c r="D332" s="198"/>
      <c r="E332" s="199"/>
      <c r="F332" s="199"/>
      <c r="G332" s="200"/>
      <c r="H332" s="199"/>
      <c r="I332" s="199"/>
      <c r="J332" s="199"/>
      <c r="K332" s="199"/>
      <c r="L332" s="199"/>
      <c r="M332" s="199"/>
      <c r="N332" s="199"/>
      <c r="O332" s="199"/>
      <c r="P332" s="200"/>
      <c r="Q332" s="199"/>
      <c r="R332" s="199"/>
      <c r="S332" s="199"/>
      <c r="T332" s="199"/>
      <c r="U332" s="199"/>
      <c r="V332" s="199"/>
      <c r="W332" s="199"/>
      <c r="X332" s="200"/>
      <c r="Y332" s="199"/>
      <c r="Z332" s="200"/>
      <c r="AA332" s="199"/>
      <c r="AB332" s="200"/>
      <c r="AC332" s="199"/>
      <c r="AD332" s="200"/>
      <c r="AE332" s="199"/>
      <c r="AF332" s="200"/>
      <c r="AG332" s="201">
        <f>'Therapy data entry'!E336</f>
        <v>0</v>
      </c>
    </row>
    <row r="333" spans="1:33" hidden="1" x14ac:dyDescent="0.25">
      <c r="A333" s="195">
        <f>'Therapy data entry'!A337</f>
        <v>0</v>
      </c>
      <c r="B333" s="196">
        <f>'Therapy data entry'!B338</f>
        <v>0</v>
      </c>
      <c r="C333" s="197">
        <f>'Therapy data entry'!B340</f>
        <v>0</v>
      </c>
      <c r="D333" s="198"/>
      <c r="E333" s="199"/>
      <c r="F333" s="199"/>
      <c r="G333" s="200"/>
      <c r="H333" s="199"/>
      <c r="I333" s="199"/>
      <c r="J333" s="199"/>
      <c r="K333" s="199"/>
      <c r="L333" s="199"/>
      <c r="M333" s="199"/>
      <c r="N333" s="199"/>
      <c r="O333" s="199"/>
      <c r="P333" s="200"/>
      <c r="Q333" s="199"/>
      <c r="R333" s="199"/>
      <c r="S333" s="199"/>
      <c r="T333" s="199"/>
      <c r="U333" s="199"/>
      <c r="V333" s="199"/>
      <c r="W333" s="199"/>
      <c r="X333" s="200"/>
      <c r="Y333" s="199"/>
      <c r="Z333" s="200"/>
      <c r="AA333" s="199"/>
      <c r="AB333" s="200"/>
      <c r="AC333" s="199"/>
      <c r="AD333" s="200"/>
      <c r="AE333" s="199"/>
      <c r="AF333" s="200"/>
      <c r="AG333" s="201">
        <f>'Therapy data entry'!E337</f>
        <v>0</v>
      </c>
    </row>
    <row r="334" spans="1:33" hidden="1" x14ac:dyDescent="0.25">
      <c r="A334" s="195">
        <f>'Therapy data entry'!A338</f>
        <v>0</v>
      </c>
      <c r="B334" s="196">
        <f>'Therapy data entry'!B339</f>
        <v>0</v>
      </c>
      <c r="C334" s="197">
        <f>'Therapy data entry'!B341</f>
        <v>0</v>
      </c>
      <c r="D334" s="198"/>
      <c r="E334" s="199"/>
      <c r="F334" s="199"/>
      <c r="G334" s="200"/>
      <c r="H334" s="199"/>
      <c r="I334" s="199"/>
      <c r="J334" s="199"/>
      <c r="K334" s="199"/>
      <c r="L334" s="199"/>
      <c r="M334" s="199"/>
      <c r="N334" s="199"/>
      <c r="O334" s="199"/>
      <c r="P334" s="200"/>
      <c r="Q334" s="199"/>
      <c r="R334" s="199"/>
      <c r="S334" s="199"/>
      <c r="T334" s="199"/>
      <c r="U334" s="199"/>
      <c r="V334" s="199"/>
      <c r="W334" s="199"/>
      <c r="X334" s="200"/>
      <c r="Y334" s="199"/>
      <c r="Z334" s="200"/>
      <c r="AA334" s="199"/>
      <c r="AB334" s="200"/>
      <c r="AC334" s="199"/>
      <c r="AD334" s="200"/>
      <c r="AE334" s="199"/>
      <c r="AF334" s="200"/>
      <c r="AG334" s="201">
        <f>'Therapy data entry'!E338</f>
        <v>0</v>
      </c>
    </row>
    <row r="335" spans="1:33" hidden="1" x14ac:dyDescent="0.25">
      <c r="A335" s="195">
        <f>'Therapy data entry'!A339</f>
        <v>0</v>
      </c>
      <c r="B335" s="196">
        <f>'Therapy data entry'!B340</f>
        <v>0</v>
      </c>
      <c r="C335" s="197">
        <f>'Therapy data entry'!B342</f>
        <v>0</v>
      </c>
      <c r="D335" s="198"/>
      <c r="E335" s="199"/>
      <c r="F335" s="199"/>
      <c r="G335" s="200"/>
      <c r="H335" s="199"/>
      <c r="I335" s="199"/>
      <c r="J335" s="199"/>
      <c r="K335" s="199"/>
      <c r="L335" s="199"/>
      <c r="M335" s="199"/>
      <c r="N335" s="199"/>
      <c r="O335" s="199"/>
      <c r="P335" s="200"/>
      <c r="Q335" s="199"/>
      <c r="R335" s="199"/>
      <c r="S335" s="199"/>
      <c r="T335" s="199"/>
      <c r="U335" s="199"/>
      <c r="V335" s="199"/>
      <c r="W335" s="199"/>
      <c r="X335" s="200"/>
      <c r="Y335" s="199"/>
      <c r="Z335" s="200"/>
      <c r="AA335" s="199"/>
      <c r="AB335" s="200"/>
      <c r="AC335" s="199"/>
      <c r="AD335" s="200"/>
      <c r="AE335" s="199"/>
      <c r="AF335" s="200"/>
      <c r="AG335" s="201">
        <f>'Therapy data entry'!E339</f>
        <v>0</v>
      </c>
    </row>
    <row r="336" spans="1:33" hidden="1" x14ac:dyDescent="0.25">
      <c r="A336" s="195">
        <f>'Therapy data entry'!A340</f>
        <v>0</v>
      </c>
      <c r="B336" s="196">
        <f>'Therapy data entry'!B341</f>
        <v>0</v>
      </c>
      <c r="C336" s="197" t="str">
        <f>'Therapy data entry'!B343</f>
        <v>Surname:</v>
      </c>
      <c r="D336" s="198"/>
      <c r="E336" s="199"/>
      <c r="F336" s="199"/>
      <c r="G336" s="200"/>
      <c r="H336" s="199"/>
      <c r="I336" s="199"/>
      <c r="J336" s="199"/>
      <c r="K336" s="199"/>
      <c r="L336" s="199"/>
      <c r="M336" s="199"/>
      <c r="N336" s="199"/>
      <c r="O336" s="199"/>
      <c r="P336" s="200"/>
      <c r="Q336" s="199"/>
      <c r="R336" s="199"/>
      <c r="S336" s="199"/>
      <c r="T336" s="199"/>
      <c r="U336" s="199"/>
      <c r="V336" s="199"/>
      <c r="W336" s="199"/>
      <c r="X336" s="200"/>
      <c r="Y336" s="199"/>
      <c r="Z336" s="200"/>
      <c r="AA336" s="199"/>
      <c r="AB336" s="200"/>
      <c r="AC336" s="199"/>
      <c r="AD336" s="200"/>
      <c r="AE336" s="199"/>
      <c r="AF336" s="200"/>
      <c r="AG336" s="201">
        <f>'Therapy data entry'!E340</f>
        <v>0</v>
      </c>
    </row>
    <row r="337" spans="1:33" hidden="1" x14ac:dyDescent="0.25">
      <c r="A337" s="195">
        <f>'Therapy data entry'!A341</f>
        <v>0</v>
      </c>
      <c r="B337" s="196">
        <f>'Therapy data entry'!B342</f>
        <v>0</v>
      </c>
      <c r="C337" s="197">
        <f>'Therapy data entry'!B344</f>
        <v>0</v>
      </c>
      <c r="D337" s="198"/>
      <c r="E337" s="199"/>
      <c r="F337" s="199"/>
      <c r="G337" s="200"/>
      <c r="H337" s="199"/>
      <c r="I337" s="199"/>
      <c r="J337" s="199"/>
      <c r="K337" s="199"/>
      <c r="L337" s="199"/>
      <c r="M337" s="199"/>
      <c r="N337" s="199"/>
      <c r="O337" s="199"/>
      <c r="P337" s="200"/>
      <c r="Q337" s="199"/>
      <c r="R337" s="199"/>
      <c r="S337" s="199"/>
      <c r="T337" s="199"/>
      <c r="U337" s="199"/>
      <c r="V337" s="199"/>
      <c r="W337" s="199"/>
      <c r="X337" s="200"/>
      <c r="Y337" s="199"/>
      <c r="Z337" s="200"/>
      <c r="AA337" s="199"/>
      <c r="AB337" s="200"/>
      <c r="AC337" s="199"/>
      <c r="AD337" s="200"/>
      <c r="AE337" s="199"/>
      <c r="AF337" s="200"/>
      <c r="AG337" s="201">
        <f>'Therapy data entry'!E341</f>
        <v>0</v>
      </c>
    </row>
    <row r="338" spans="1:33" hidden="1" x14ac:dyDescent="0.25">
      <c r="A338" s="195">
        <f>'Therapy data entry'!A342</f>
        <v>0</v>
      </c>
      <c r="B338" s="196" t="str">
        <f>'Therapy data entry'!B343</f>
        <v>Surname:</v>
      </c>
      <c r="C338" s="197" t="str">
        <f>'Therapy data entry'!B345</f>
        <v>DOB:</v>
      </c>
      <c r="D338" s="198"/>
      <c r="E338" s="199"/>
      <c r="F338" s="199"/>
      <c r="G338" s="200"/>
      <c r="H338" s="199"/>
      <c r="I338" s="199"/>
      <c r="J338" s="199"/>
      <c r="K338" s="199"/>
      <c r="L338" s="199"/>
      <c r="M338" s="199"/>
      <c r="N338" s="199"/>
      <c r="O338" s="199"/>
      <c r="P338" s="200"/>
      <c r="Q338" s="199"/>
      <c r="R338" s="199"/>
      <c r="S338" s="199"/>
      <c r="T338" s="199"/>
      <c r="U338" s="199"/>
      <c r="V338" s="199"/>
      <c r="W338" s="199"/>
      <c r="X338" s="200"/>
      <c r="Y338" s="199"/>
      <c r="Z338" s="200"/>
      <c r="AA338" s="199"/>
      <c r="AB338" s="200"/>
      <c r="AC338" s="199"/>
      <c r="AD338" s="200"/>
      <c r="AE338" s="199"/>
      <c r="AF338" s="200"/>
      <c r="AG338" s="201">
        <f>'Therapy data entry'!E342</f>
        <v>0</v>
      </c>
    </row>
    <row r="339" spans="1:33" x14ac:dyDescent="0.25">
      <c r="A339" s="195">
        <f>'Therapy data entry'!A343</f>
        <v>0</v>
      </c>
      <c r="B339" s="196">
        <f>'Therapy data entry'!B344</f>
        <v>0</v>
      </c>
      <c r="C339" s="197">
        <f>'Therapy data entry'!B346</f>
        <v>0</v>
      </c>
      <c r="D339" s="198"/>
      <c r="E339" s="199"/>
      <c r="F339" s="199"/>
      <c r="G339" s="200"/>
      <c r="H339" s="199"/>
      <c r="I339" s="199"/>
      <c r="J339" s="199"/>
      <c r="K339" s="199"/>
      <c r="L339" s="199"/>
      <c r="M339" s="199"/>
      <c r="N339" s="199"/>
      <c r="O339" s="199"/>
      <c r="P339" s="200"/>
      <c r="Q339" s="199"/>
      <c r="R339" s="199"/>
      <c r="S339" s="199"/>
      <c r="T339" s="199"/>
      <c r="U339" s="199"/>
      <c r="V339" s="199"/>
      <c r="W339" s="198"/>
      <c r="X339" s="200"/>
      <c r="Y339" s="198"/>
      <c r="Z339" s="200"/>
      <c r="AA339" s="198"/>
      <c r="AB339" s="200"/>
      <c r="AC339" s="198"/>
      <c r="AD339" s="200"/>
      <c r="AE339" s="199"/>
      <c r="AF339" s="200"/>
      <c r="AG339" s="201">
        <f>'Therapy data entry'!E343</f>
        <v>0</v>
      </c>
    </row>
    <row r="340" spans="1:33" hidden="1" x14ac:dyDescent="0.25">
      <c r="A340" s="195">
        <f>'Therapy data entry'!A344</f>
        <v>0</v>
      </c>
      <c r="B340" s="196" t="str">
        <f>'Therapy data entry'!B345</f>
        <v>DOB:</v>
      </c>
      <c r="C340" s="197">
        <f>'Therapy data entry'!B347</f>
        <v>0</v>
      </c>
      <c r="D340" s="198"/>
      <c r="E340" s="199"/>
      <c r="F340" s="199"/>
      <c r="G340" s="200"/>
      <c r="H340" s="199"/>
      <c r="I340" s="199"/>
      <c r="J340" s="199"/>
      <c r="K340" s="199"/>
      <c r="L340" s="199"/>
      <c r="M340" s="199"/>
      <c r="N340" s="199"/>
      <c r="O340" s="199"/>
      <c r="P340" s="200"/>
      <c r="Q340" s="199"/>
      <c r="R340" s="199"/>
      <c r="S340" s="199"/>
      <c r="T340" s="199"/>
      <c r="U340" s="199"/>
      <c r="V340" s="199"/>
      <c r="W340" s="199"/>
      <c r="X340" s="200"/>
      <c r="Y340" s="199"/>
      <c r="Z340" s="200"/>
      <c r="AA340" s="199"/>
      <c r="AB340" s="200"/>
      <c r="AC340" s="199"/>
      <c r="AD340" s="200"/>
      <c r="AE340" s="199"/>
      <c r="AF340" s="200"/>
      <c r="AG340" s="201">
        <f>'Therapy data entry'!E344</f>
        <v>0</v>
      </c>
    </row>
    <row r="341" spans="1:33" hidden="1" x14ac:dyDescent="0.25">
      <c r="A341" s="195">
        <f>'Therapy data entry'!A345</f>
        <v>0</v>
      </c>
      <c r="B341" s="196">
        <f>'Therapy data entry'!B346</f>
        <v>0</v>
      </c>
      <c r="C341" s="197">
        <f>'Therapy data entry'!B348</f>
        <v>0</v>
      </c>
      <c r="D341" s="198"/>
      <c r="E341" s="199"/>
      <c r="F341" s="199"/>
      <c r="G341" s="200"/>
      <c r="H341" s="199"/>
      <c r="I341" s="199"/>
      <c r="J341" s="199"/>
      <c r="K341" s="199"/>
      <c r="L341" s="199"/>
      <c r="M341" s="199"/>
      <c r="N341" s="199"/>
      <c r="O341" s="199"/>
      <c r="P341" s="200"/>
      <c r="Q341" s="199"/>
      <c r="R341" s="199"/>
      <c r="S341" s="199"/>
      <c r="T341" s="199"/>
      <c r="U341" s="199"/>
      <c r="V341" s="199"/>
      <c r="W341" s="199"/>
      <c r="X341" s="200"/>
      <c r="Y341" s="199"/>
      <c r="Z341" s="200"/>
      <c r="AA341" s="199"/>
      <c r="AB341" s="200"/>
      <c r="AC341" s="199"/>
      <c r="AD341" s="200"/>
      <c r="AE341" s="199"/>
      <c r="AF341" s="200"/>
      <c r="AG341" s="201">
        <f>'Therapy data entry'!E345</f>
        <v>0</v>
      </c>
    </row>
    <row r="342" spans="1:33" hidden="1" x14ac:dyDescent="0.25">
      <c r="A342" s="195">
        <f>'Therapy data entry'!A346</f>
        <v>0</v>
      </c>
      <c r="B342" s="196">
        <f>'Therapy data entry'!B347</f>
        <v>0</v>
      </c>
      <c r="C342" s="197">
        <f>'Therapy data entry'!B349</f>
        <v>0</v>
      </c>
      <c r="D342" s="198"/>
      <c r="E342" s="199"/>
      <c r="F342" s="199"/>
      <c r="G342" s="200"/>
      <c r="H342" s="199"/>
      <c r="I342" s="199"/>
      <c r="J342" s="199"/>
      <c r="K342" s="199"/>
      <c r="L342" s="199"/>
      <c r="M342" s="199"/>
      <c r="N342" s="199"/>
      <c r="O342" s="199"/>
      <c r="P342" s="200"/>
      <c r="Q342" s="199"/>
      <c r="R342" s="199"/>
      <c r="S342" s="199"/>
      <c r="T342" s="199"/>
      <c r="U342" s="199"/>
      <c r="V342" s="199"/>
      <c r="W342" s="199"/>
      <c r="X342" s="200"/>
      <c r="Y342" s="199"/>
      <c r="Z342" s="200"/>
      <c r="AA342" s="199"/>
      <c r="AB342" s="200"/>
      <c r="AC342" s="199"/>
      <c r="AD342" s="200"/>
      <c r="AE342" s="199"/>
      <c r="AF342" s="200"/>
      <c r="AG342" s="201">
        <f>'Therapy data entry'!E346</f>
        <v>0</v>
      </c>
    </row>
    <row r="343" spans="1:33" hidden="1" x14ac:dyDescent="0.25">
      <c r="A343" s="195">
        <f>'Therapy data entry'!A347</f>
        <v>0</v>
      </c>
      <c r="B343" s="196">
        <f>'Therapy data entry'!B348</f>
        <v>0</v>
      </c>
      <c r="C343" s="197">
        <f>'Therapy data entry'!B350</f>
        <v>0</v>
      </c>
      <c r="D343" s="198"/>
      <c r="E343" s="199"/>
      <c r="F343" s="199"/>
      <c r="G343" s="200"/>
      <c r="H343" s="199"/>
      <c r="I343" s="199"/>
      <c r="J343" s="199"/>
      <c r="K343" s="199"/>
      <c r="L343" s="199"/>
      <c r="M343" s="199"/>
      <c r="N343" s="199"/>
      <c r="O343" s="199"/>
      <c r="P343" s="200"/>
      <c r="Q343" s="199"/>
      <c r="R343" s="199"/>
      <c r="S343" s="199"/>
      <c r="T343" s="199"/>
      <c r="U343" s="199"/>
      <c r="V343" s="199"/>
      <c r="W343" s="199"/>
      <c r="X343" s="200"/>
      <c r="Y343" s="199"/>
      <c r="Z343" s="200"/>
      <c r="AA343" s="199"/>
      <c r="AB343" s="200"/>
      <c r="AC343" s="199"/>
      <c r="AD343" s="200"/>
      <c r="AE343" s="199"/>
      <c r="AF343" s="200"/>
      <c r="AG343" s="201">
        <f>'Therapy data entry'!E347</f>
        <v>0</v>
      </c>
    </row>
    <row r="344" spans="1:33" hidden="1" x14ac:dyDescent="0.25">
      <c r="A344" s="195">
        <f>'Therapy data entry'!A348</f>
        <v>0</v>
      </c>
      <c r="B344" s="196">
        <f>'Therapy data entry'!B349</f>
        <v>0</v>
      </c>
      <c r="C344" s="197">
        <f>'Therapy data entry'!B351</f>
        <v>0</v>
      </c>
      <c r="D344" s="198"/>
      <c r="E344" s="199"/>
      <c r="F344" s="199"/>
      <c r="G344" s="200"/>
      <c r="H344" s="199"/>
      <c r="I344" s="199"/>
      <c r="J344" s="199"/>
      <c r="K344" s="199"/>
      <c r="L344" s="199"/>
      <c r="M344" s="199"/>
      <c r="N344" s="199"/>
      <c r="O344" s="199"/>
      <c r="P344" s="200"/>
      <c r="Q344" s="199"/>
      <c r="R344" s="199"/>
      <c r="S344" s="199"/>
      <c r="T344" s="199"/>
      <c r="U344" s="199"/>
      <c r="V344" s="199"/>
      <c r="W344" s="199"/>
      <c r="X344" s="200"/>
      <c r="Y344" s="199"/>
      <c r="Z344" s="200"/>
      <c r="AA344" s="199"/>
      <c r="AB344" s="200"/>
      <c r="AC344" s="199"/>
      <c r="AD344" s="200"/>
      <c r="AE344" s="199"/>
      <c r="AF344" s="200"/>
      <c r="AG344" s="201">
        <f>'Therapy data entry'!E348</f>
        <v>0</v>
      </c>
    </row>
    <row r="345" spans="1:33" hidden="1" x14ac:dyDescent="0.25">
      <c r="A345" s="195">
        <f>'Therapy data entry'!A349</f>
        <v>0</v>
      </c>
      <c r="B345" s="196">
        <f>'Therapy data entry'!B350</f>
        <v>0</v>
      </c>
      <c r="C345" s="197">
        <f>'Therapy data entry'!B352</f>
        <v>0</v>
      </c>
      <c r="D345" s="198"/>
      <c r="E345" s="199"/>
      <c r="F345" s="199"/>
      <c r="G345" s="200"/>
      <c r="H345" s="199"/>
      <c r="I345" s="199"/>
      <c r="J345" s="199"/>
      <c r="K345" s="199"/>
      <c r="L345" s="199"/>
      <c r="M345" s="199"/>
      <c r="N345" s="199"/>
      <c r="O345" s="199"/>
      <c r="P345" s="200"/>
      <c r="Q345" s="199"/>
      <c r="R345" s="199"/>
      <c r="S345" s="199"/>
      <c r="T345" s="199"/>
      <c r="U345" s="199"/>
      <c r="V345" s="199"/>
      <c r="W345" s="199"/>
      <c r="X345" s="200"/>
      <c r="Y345" s="199"/>
      <c r="Z345" s="200"/>
      <c r="AA345" s="199"/>
      <c r="AB345" s="200"/>
      <c r="AC345" s="199"/>
      <c r="AD345" s="200"/>
      <c r="AE345" s="199"/>
      <c r="AF345" s="200"/>
      <c r="AG345" s="201">
        <f>'Therapy data entry'!E349</f>
        <v>0</v>
      </c>
    </row>
    <row r="346" spans="1:33" hidden="1" x14ac:dyDescent="0.25">
      <c r="A346" s="195">
        <f>'Therapy data entry'!A350</f>
        <v>0</v>
      </c>
      <c r="B346" s="196">
        <f>'Therapy data entry'!B351</f>
        <v>0</v>
      </c>
      <c r="C346" s="197">
        <f>'Therapy data entry'!B353</f>
        <v>0</v>
      </c>
      <c r="D346" s="198"/>
      <c r="E346" s="199"/>
      <c r="F346" s="199"/>
      <c r="G346" s="200"/>
      <c r="H346" s="199"/>
      <c r="I346" s="199"/>
      <c r="J346" s="199"/>
      <c r="K346" s="199"/>
      <c r="L346" s="199"/>
      <c r="M346" s="199"/>
      <c r="N346" s="199"/>
      <c r="O346" s="199"/>
      <c r="P346" s="200"/>
      <c r="Q346" s="199"/>
      <c r="R346" s="199"/>
      <c r="S346" s="199"/>
      <c r="T346" s="199"/>
      <c r="U346" s="199"/>
      <c r="V346" s="199"/>
      <c r="W346" s="199"/>
      <c r="X346" s="200"/>
      <c r="Y346" s="199"/>
      <c r="Z346" s="200"/>
      <c r="AA346" s="199"/>
      <c r="AB346" s="200"/>
      <c r="AC346" s="199"/>
      <c r="AD346" s="200"/>
      <c r="AE346" s="199"/>
      <c r="AF346" s="200"/>
      <c r="AG346" s="201">
        <f>'Therapy data entry'!E350</f>
        <v>0</v>
      </c>
    </row>
    <row r="347" spans="1:33" hidden="1" x14ac:dyDescent="0.25">
      <c r="A347" s="195">
        <f>'Therapy data entry'!A351</f>
        <v>0</v>
      </c>
      <c r="B347" s="196">
        <f>'Therapy data entry'!B352</f>
        <v>0</v>
      </c>
      <c r="C347" s="197">
        <f>'Therapy data entry'!B354</f>
        <v>0</v>
      </c>
      <c r="D347" s="198"/>
      <c r="E347" s="199"/>
      <c r="F347" s="199"/>
      <c r="G347" s="200"/>
      <c r="H347" s="199"/>
      <c r="I347" s="199"/>
      <c r="J347" s="199"/>
      <c r="K347" s="199"/>
      <c r="L347" s="199"/>
      <c r="M347" s="199"/>
      <c r="N347" s="199"/>
      <c r="O347" s="199"/>
      <c r="P347" s="200"/>
      <c r="Q347" s="199"/>
      <c r="R347" s="199"/>
      <c r="S347" s="199"/>
      <c r="T347" s="199"/>
      <c r="U347" s="199"/>
      <c r="V347" s="199"/>
      <c r="W347" s="199"/>
      <c r="X347" s="200"/>
      <c r="Y347" s="199"/>
      <c r="Z347" s="200"/>
      <c r="AA347" s="199"/>
      <c r="AB347" s="200"/>
      <c r="AC347" s="199"/>
      <c r="AD347" s="200"/>
      <c r="AE347" s="199"/>
      <c r="AF347" s="200"/>
      <c r="AG347" s="201">
        <f>'Therapy data entry'!E351</f>
        <v>0</v>
      </c>
    </row>
    <row r="348" spans="1:33" hidden="1" x14ac:dyDescent="0.25">
      <c r="A348" s="195">
        <f>'Therapy data entry'!A352</f>
        <v>0</v>
      </c>
      <c r="B348" s="196">
        <f>'Therapy data entry'!B353</f>
        <v>0</v>
      </c>
      <c r="C348" s="197" t="str">
        <f>'Therapy data entry'!B355</f>
        <v>Surname:</v>
      </c>
      <c r="D348" s="198"/>
      <c r="E348" s="199"/>
      <c r="F348" s="199"/>
      <c r="G348" s="200"/>
      <c r="H348" s="199"/>
      <c r="I348" s="199"/>
      <c r="J348" s="199"/>
      <c r="K348" s="199"/>
      <c r="L348" s="199"/>
      <c r="M348" s="199"/>
      <c r="N348" s="199"/>
      <c r="O348" s="199"/>
      <c r="P348" s="200"/>
      <c r="Q348" s="199"/>
      <c r="R348" s="199"/>
      <c r="S348" s="199"/>
      <c r="T348" s="199"/>
      <c r="U348" s="199"/>
      <c r="V348" s="199"/>
      <c r="W348" s="199"/>
      <c r="X348" s="200"/>
      <c r="Y348" s="199"/>
      <c r="Z348" s="200"/>
      <c r="AA348" s="199"/>
      <c r="AB348" s="200"/>
      <c r="AC348" s="199"/>
      <c r="AD348" s="200"/>
      <c r="AE348" s="199"/>
      <c r="AF348" s="200"/>
      <c r="AG348" s="201">
        <f>'Therapy data entry'!E352</f>
        <v>0</v>
      </c>
    </row>
    <row r="349" spans="1:33" hidden="1" x14ac:dyDescent="0.25">
      <c r="A349" s="195">
        <f>'Therapy data entry'!A353</f>
        <v>0</v>
      </c>
      <c r="B349" s="196">
        <f>'Therapy data entry'!B354</f>
        <v>0</v>
      </c>
      <c r="C349" s="197">
        <f>'Therapy data entry'!B356</f>
        <v>0</v>
      </c>
      <c r="D349" s="198"/>
      <c r="E349" s="199"/>
      <c r="F349" s="199"/>
      <c r="G349" s="200"/>
      <c r="H349" s="199"/>
      <c r="I349" s="199"/>
      <c r="J349" s="199"/>
      <c r="K349" s="199"/>
      <c r="L349" s="199"/>
      <c r="M349" s="199"/>
      <c r="N349" s="199"/>
      <c r="O349" s="199"/>
      <c r="P349" s="200"/>
      <c r="Q349" s="199"/>
      <c r="R349" s="199"/>
      <c r="S349" s="199"/>
      <c r="T349" s="199"/>
      <c r="U349" s="199"/>
      <c r="V349" s="199"/>
      <c r="W349" s="199"/>
      <c r="X349" s="200"/>
      <c r="Y349" s="199"/>
      <c r="Z349" s="200"/>
      <c r="AA349" s="199"/>
      <c r="AB349" s="200"/>
      <c r="AC349" s="199"/>
      <c r="AD349" s="200"/>
      <c r="AE349" s="199"/>
      <c r="AF349" s="200"/>
      <c r="AG349" s="201">
        <f>'Therapy data entry'!E353</f>
        <v>0</v>
      </c>
    </row>
    <row r="350" spans="1:33" hidden="1" x14ac:dyDescent="0.25">
      <c r="A350" s="195">
        <f>'Therapy data entry'!A354</f>
        <v>0</v>
      </c>
      <c r="B350" s="196" t="str">
        <f>'Therapy data entry'!B355</f>
        <v>Surname:</v>
      </c>
      <c r="C350" s="197" t="str">
        <f>'Therapy data entry'!B357</f>
        <v>DOB:</v>
      </c>
      <c r="D350" s="198"/>
      <c r="E350" s="199"/>
      <c r="F350" s="199"/>
      <c r="G350" s="200"/>
      <c r="H350" s="199"/>
      <c r="I350" s="199"/>
      <c r="J350" s="199"/>
      <c r="K350" s="199"/>
      <c r="L350" s="199"/>
      <c r="M350" s="199"/>
      <c r="N350" s="199"/>
      <c r="O350" s="199"/>
      <c r="P350" s="200"/>
      <c r="Q350" s="199"/>
      <c r="R350" s="199"/>
      <c r="S350" s="199"/>
      <c r="T350" s="199"/>
      <c r="U350" s="199"/>
      <c r="V350" s="199"/>
      <c r="W350" s="199"/>
      <c r="X350" s="200"/>
      <c r="Y350" s="199"/>
      <c r="Z350" s="200"/>
      <c r="AA350" s="199"/>
      <c r="AB350" s="200"/>
      <c r="AC350" s="199"/>
      <c r="AD350" s="200"/>
      <c r="AE350" s="199"/>
      <c r="AF350" s="200"/>
      <c r="AG350" s="201">
        <f>'Therapy data entry'!E354</f>
        <v>0</v>
      </c>
    </row>
    <row r="351" spans="1:33" x14ac:dyDescent="0.25">
      <c r="A351" s="195">
        <f>'Therapy data entry'!A355</f>
        <v>0</v>
      </c>
      <c r="B351" s="196">
        <f>'Therapy data entry'!B356</f>
        <v>0</v>
      </c>
      <c r="C351" s="197">
        <f>'Therapy data entry'!B358</f>
        <v>0</v>
      </c>
      <c r="D351" s="198"/>
      <c r="E351" s="199"/>
      <c r="F351" s="199"/>
      <c r="G351" s="200"/>
      <c r="H351" s="199"/>
      <c r="I351" s="199"/>
      <c r="J351" s="199"/>
      <c r="K351" s="199"/>
      <c r="L351" s="199"/>
      <c r="M351" s="199"/>
      <c r="N351" s="199"/>
      <c r="O351" s="199"/>
      <c r="P351" s="200"/>
      <c r="Q351" s="199"/>
      <c r="R351" s="199"/>
      <c r="S351" s="199"/>
      <c r="T351" s="199"/>
      <c r="U351" s="199"/>
      <c r="V351" s="199"/>
      <c r="W351" s="199"/>
      <c r="X351" s="200"/>
      <c r="Y351" s="199"/>
      <c r="Z351" s="200"/>
      <c r="AA351" s="199"/>
      <c r="AB351" s="200"/>
      <c r="AC351" s="199"/>
      <c r="AD351" s="200"/>
      <c r="AE351" s="199"/>
      <c r="AF351" s="200"/>
      <c r="AG351" s="201">
        <f>'Therapy data entry'!E355</f>
        <v>0</v>
      </c>
    </row>
    <row r="352" spans="1:33" hidden="1" x14ac:dyDescent="0.25">
      <c r="A352" s="195">
        <f>'Therapy data entry'!A356</f>
        <v>0</v>
      </c>
      <c r="B352" s="196" t="str">
        <f>'Therapy data entry'!B357</f>
        <v>DOB:</v>
      </c>
      <c r="C352" s="197">
        <f>'Therapy data entry'!B359</f>
        <v>0</v>
      </c>
      <c r="D352" s="198"/>
      <c r="E352" s="199"/>
      <c r="F352" s="199"/>
      <c r="G352" s="200"/>
      <c r="H352" s="199"/>
      <c r="I352" s="199"/>
      <c r="J352" s="199"/>
      <c r="K352" s="199"/>
      <c r="L352" s="199"/>
      <c r="M352" s="199"/>
      <c r="N352" s="199"/>
      <c r="O352" s="199"/>
      <c r="P352" s="200"/>
      <c r="Q352" s="199"/>
      <c r="R352" s="199"/>
      <c r="S352" s="199"/>
      <c r="T352" s="199"/>
      <c r="U352" s="199"/>
      <c r="V352" s="199"/>
      <c r="W352" s="199"/>
      <c r="X352" s="200"/>
      <c r="Y352" s="199"/>
      <c r="Z352" s="200"/>
      <c r="AA352" s="199"/>
      <c r="AB352" s="200"/>
      <c r="AC352" s="199"/>
      <c r="AD352" s="200"/>
      <c r="AE352" s="199"/>
      <c r="AF352" s="200"/>
      <c r="AG352" s="201">
        <f>'Therapy data entry'!E356</f>
        <v>0</v>
      </c>
    </row>
    <row r="353" spans="1:33" hidden="1" x14ac:dyDescent="0.25">
      <c r="A353" s="195">
        <f>'Therapy data entry'!A357</f>
        <v>0</v>
      </c>
      <c r="B353" s="196">
        <f>'Therapy data entry'!B358</f>
        <v>0</v>
      </c>
      <c r="C353" s="197">
        <f>'Therapy data entry'!B360</f>
        <v>0</v>
      </c>
      <c r="D353" s="198"/>
      <c r="E353" s="199"/>
      <c r="F353" s="199"/>
      <c r="G353" s="200"/>
      <c r="H353" s="199"/>
      <c r="I353" s="199"/>
      <c r="J353" s="199"/>
      <c r="K353" s="199"/>
      <c r="L353" s="199"/>
      <c r="M353" s="199"/>
      <c r="N353" s="199"/>
      <c r="O353" s="199"/>
      <c r="P353" s="200"/>
      <c r="Q353" s="199"/>
      <c r="R353" s="199"/>
      <c r="S353" s="199"/>
      <c r="T353" s="199"/>
      <c r="U353" s="199"/>
      <c r="V353" s="199"/>
      <c r="W353" s="199"/>
      <c r="X353" s="200"/>
      <c r="Y353" s="199"/>
      <c r="Z353" s="200"/>
      <c r="AA353" s="199"/>
      <c r="AB353" s="200"/>
      <c r="AC353" s="199"/>
      <c r="AD353" s="200"/>
      <c r="AE353" s="199"/>
      <c r="AF353" s="200"/>
      <c r="AG353" s="201">
        <f>'Therapy data entry'!E357</f>
        <v>0</v>
      </c>
    </row>
    <row r="354" spans="1:33" hidden="1" x14ac:dyDescent="0.25">
      <c r="A354" s="195">
        <f>'Therapy data entry'!A358</f>
        <v>0</v>
      </c>
      <c r="B354" s="196">
        <f>'Therapy data entry'!B359</f>
        <v>0</v>
      </c>
      <c r="C354" s="197">
        <f>'Therapy data entry'!B361</f>
        <v>0</v>
      </c>
      <c r="D354" s="198"/>
      <c r="E354" s="199"/>
      <c r="F354" s="199"/>
      <c r="G354" s="200"/>
      <c r="H354" s="199"/>
      <c r="I354" s="199"/>
      <c r="J354" s="199"/>
      <c r="K354" s="199"/>
      <c r="L354" s="199"/>
      <c r="M354" s="199"/>
      <c r="N354" s="199"/>
      <c r="O354" s="199"/>
      <c r="P354" s="200"/>
      <c r="Q354" s="199"/>
      <c r="R354" s="199"/>
      <c r="S354" s="199"/>
      <c r="T354" s="199"/>
      <c r="U354" s="199"/>
      <c r="V354" s="199"/>
      <c r="W354" s="199"/>
      <c r="X354" s="200"/>
      <c r="Y354" s="199"/>
      <c r="Z354" s="200"/>
      <c r="AA354" s="199"/>
      <c r="AB354" s="200"/>
      <c r="AC354" s="199"/>
      <c r="AD354" s="200"/>
      <c r="AE354" s="199"/>
      <c r="AF354" s="200"/>
      <c r="AG354" s="201">
        <f>'Therapy data entry'!E358</f>
        <v>0</v>
      </c>
    </row>
    <row r="355" spans="1:33" hidden="1" x14ac:dyDescent="0.25">
      <c r="A355" s="195">
        <f>'Therapy data entry'!A359</f>
        <v>0</v>
      </c>
      <c r="B355" s="196">
        <f>'Therapy data entry'!B360</f>
        <v>0</v>
      </c>
      <c r="C355" s="197">
        <f>'Therapy data entry'!B362</f>
        <v>0</v>
      </c>
      <c r="D355" s="198"/>
      <c r="E355" s="199"/>
      <c r="F355" s="199"/>
      <c r="G355" s="200"/>
      <c r="H355" s="199"/>
      <c r="I355" s="199"/>
      <c r="J355" s="199"/>
      <c r="K355" s="199"/>
      <c r="L355" s="199"/>
      <c r="M355" s="199"/>
      <c r="N355" s="199"/>
      <c r="O355" s="199"/>
      <c r="P355" s="200"/>
      <c r="Q355" s="199"/>
      <c r="R355" s="199"/>
      <c r="S355" s="199"/>
      <c r="T355" s="199"/>
      <c r="U355" s="199"/>
      <c r="V355" s="199"/>
      <c r="W355" s="199"/>
      <c r="X355" s="200"/>
      <c r="Y355" s="199"/>
      <c r="Z355" s="200"/>
      <c r="AA355" s="199"/>
      <c r="AB355" s="200"/>
      <c r="AC355" s="199"/>
      <c r="AD355" s="200"/>
      <c r="AE355" s="199"/>
      <c r="AF355" s="200"/>
      <c r="AG355" s="201">
        <f>'Therapy data entry'!E359</f>
        <v>0</v>
      </c>
    </row>
    <row r="356" spans="1:33" hidden="1" x14ac:dyDescent="0.25">
      <c r="A356" s="195">
        <f>'Therapy data entry'!A360</f>
        <v>0</v>
      </c>
      <c r="B356" s="196">
        <f>'Therapy data entry'!B361</f>
        <v>0</v>
      </c>
      <c r="C356" s="197">
        <f>'Therapy data entry'!B363</f>
        <v>0</v>
      </c>
      <c r="D356" s="198"/>
      <c r="E356" s="199"/>
      <c r="F356" s="199"/>
      <c r="G356" s="200"/>
      <c r="H356" s="199"/>
      <c r="I356" s="199"/>
      <c r="J356" s="199"/>
      <c r="K356" s="199"/>
      <c r="L356" s="199"/>
      <c r="M356" s="199"/>
      <c r="N356" s="199"/>
      <c r="O356" s="199"/>
      <c r="P356" s="200"/>
      <c r="Q356" s="199"/>
      <c r="R356" s="199"/>
      <c r="S356" s="199"/>
      <c r="T356" s="199"/>
      <c r="U356" s="199"/>
      <c r="V356" s="199"/>
      <c r="W356" s="199"/>
      <c r="X356" s="200"/>
      <c r="Y356" s="199"/>
      <c r="Z356" s="200"/>
      <c r="AA356" s="199"/>
      <c r="AB356" s="200"/>
      <c r="AC356" s="199"/>
      <c r="AD356" s="200"/>
      <c r="AE356" s="199"/>
      <c r="AF356" s="200"/>
      <c r="AG356" s="201">
        <f>'Therapy data entry'!E360</f>
        <v>0</v>
      </c>
    </row>
    <row r="357" spans="1:33" hidden="1" x14ac:dyDescent="0.25">
      <c r="A357" s="195">
        <f>'Therapy data entry'!A361</f>
        <v>0</v>
      </c>
      <c r="B357" s="196">
        <f>'Therapy data entry'!B362</f>
        <v>0</v>
      </c>
      <c r="C357" s="197">
        <f>'Therapy data entry'!B364</f>
        <v>0</v>
      </c>
      <c r="D357" s="198"/>
      <c r="E357" s="199"/>
      <c r="F357" s="199"/>
      <c r="G357" s="200"/>
      <c r="H357" s="199"/>
      <c r="I357" s="199"/>
      <c r="J357" s="199"/>
      <c r="K357" s="199"/>
      <c r="L357" s="199"/>
      <c r="M357" s="199"/>
      <c r="N357" s="199"/>
      <c r="O357" s="199"/>
      <c r="P357" s="200"/>
      <c r="Q357" s="199"/>
      <c r="R357" s="199"/>
      <c r="S357" s="199"/>
      <c r="T357" s="199"/>
      <c r="U357" s="199"/>
      <c r="V357" s="199"/>
      <c r="W357" s="199"/>
      <c r="X357" s="200"/>
      <c r="Y357" s="199"/>
      <c r="Z357" s="200"/>
      <c r="AA357" s="199"/>
      <c r="AB357" s="200"/>
      <c r="AC357" s="199"/>
      <c r="AD357" s="200"/>
      <c r="AE357" s="199"/>
      <c r="AF357" s="200"/>
      <c r="AG357" s="201">
        <f>'Therapy data entry'!E361</f>
        <v>0</v>
      </c>
    </row>
    <row r="358" spans="1:33" hidden="1" x14ac:dyDescent="0.25">
      <c r="A358" s="195">
        <f>'Therapy data entry'!A362</f>
        <v>0</v>
      </c>
      <c r="B358" s="196">
        <f>'Therapy data entry'!B363</f>
        <v>0</v>
      </c>
      <c r="C358" s="197">
        <f>'Therapy data entry'!B365</f>
        <v>0</v>
      </c>
      <c r="D358" s="198"/>
      <c r="E358" s="199"/>
      <c r="F358" s="199"/>
      <c r="G358" s="200"/>
      <c r="H358" s="199"/>
      <c r="I358" s="199"/>
      <c r="J358" s="199"/>
      <c r="K358" s="199"/>
      <c r="L358" s="199"/>
      <c r="M358" s="199"/>
      <c r="N358" s="199"/>
      <c r="O358" s="199"/>
      <c r="P358" s="200"/>
      <c r="Q358" s="199"/>
      <c r="R358" s="199"/>
      <c r="S358" s="199"/>
      <c r="T358" s="199"/>
      <c r="U358" s="199"/>
      <c r="V358" s="199"/>
      <c r="W358" s="199"/>
      <c r="X358" s="200"/>
      <c r="Y358" s="199"/>
      <c r="Z358" s="200"/>
      <c r="AA358" s="199"/>
      <c r="AB358" s="200"/>
      <c r="AC358" s="199"/>
      <c r="AD358" s="200"/>
      <c r="AE358" s="199"/>
      <c r="AF358" s="200"/>
      <c r="AG358" s="201">
        <f>'Therapy data entry'!E362</f>
        <v>0</v>
      </c>
    </row>
    <row r="359" spans="1:33" hidden="1" x14ac:dyDescent="0.25">
      <c r="A359" s="195">
        <f>'Therapy data entry'!A363</f>
        <v>0</v>
      </c>
      <c r="B359" s="196">
        <f>'Therapy data entry'!B364</f>
        <v>0</v>
      </c>
      <c r="C359" s="197">
        <f>'Therapy data entry'!B366</f>
        <v>0</v>
      </c>
      <c r="D359" s="198"/>
      <c r="E359" s="199"/>
      <c r="F359" s="199"/>
      <c r="G359" s="200"/>
      <c r="H359" s="199"/>
      <c r="I359" s="199"/>
      <c r="J359" s="199"/>
      <c r="K359" s="199"/>
      <c r="L359" s="199"/>
      <c r="M359" s="199"/>
      <c r="N359" s="199"/>
      <c r="O359" s="199"/>
      <c r="P359" s="200"/>
      <c r="Q359" s="199"/>
      <c r="R359" s="199"/>
      <c r="S359" s="199"/>
      <c r="T359" s="199"/>
      <c r="U359" s="199"/>
      <c r="V359" s="199"/>
      <c r="W359" s="199"/>
      <c r="X359" s="200"/>
      <c r="Y359" s="199"/>
      <c r="Z359" s="200"/>
      <c r="AA359" s="199"/>
      <c r="AB359" s="200"/>
      <c r="AC359" s="199"/>
      <c r="AD359" s="200"/>
      <c r="AE359" s="199"/>
      <c r="AF359" s="200"/>
      <c r="AG359" s="201">
        <f>'Therapy data entry'!E363</f>
        <v>0</v>
      </c>
    </row>
    <row r="360" spans="1:33" hidden="1" x14ac:dyDescent="0.25">
      <c r="A360" s="195">
        <f>'Therapy data entry'!A364</f>
        <v>0</v>
      </c>
      <c r="B360" s="196">
        <f>'Therapy data entry'!B365</f>
        <v>0</v>
      </c>
      <c r="C360" s="197" t="str">
        <f>'Therapy data entry'!B367</f>
        <v>Surname:</v>
      </c>
      <c r="D360" s="198"/>
      <c r="E360" s="199"/>
      <c r="F360" s="199"/>
      <c r="G360" s="200"/>
      <c r="H360" s="199"/>
      <c r="I360" s="199"/>
      <c r="J360" s="199"/>
      <c r="K360" s="199"/>
      <c r="L360" s="199"/>
      <c r="M360" s="199"/>
      <c r="N360" s="199"/>
      <c r="O360" s="199"/>
      <c r="P360" s="200"/>
      <c r="Q360" s="199"/>
      <c r="R360" s="199"/>
      <c r="S360" s="199"/>
      <c r="T360" s="199"/>
      <c r="U360" s="199"/>
      <c r="V360" s="199"/>
      <c r="W360" s="199"/>
      <c r="X360" s="200"/>
      <c r="Y360" s="199"/>
      <c r="Z360" s="200"/>
      <c r="AA360" s="199"/>
      <c r="AB360" s="200"/>
      <c r="AC360" s="199"/>
      <c r="AD360" s="200"/>
      <c r="AE360" s="199"/>
      <c r="AF360" s="200"/>
      <c r="AG360" s="201">
        <f>'Therapy data entry'!E364</f>
        <v>0</v>
      </c>
    </row>
    <row r="361" spans="1:33" hidden="1" x14ac:dyDescent="0.25">
      <c r="A361" s="195">
        <f>'Therapy data entry'!A365</f>
        <v>0</v>
      </c>
      <c r="B361" s="196">
        <f>'Therapy data entry'!B366</f>
        <v>0</v>
      </c>
      <c r="C361" s="197">
        <f>'Therapy data entry'!B368</f>
        <v>0</v>
      </c>
      <c r="D361" s="198"/>
      <c r="E361" s="199"/>
      <c r="F361" s="199"/>
      <c r="G361" s="200"/>
      <c r="H361" s="199"/>
      <c r="I361" s="199"/>
      <c r="J361" s="199"/>
      <c r="K361" s="199"/>
      <c r="L361" s="199"/>
      <c r="M361" s="199"/>
      <c r="N361" s="199"/>
      <c r="O361" s="199"/>
      <c r="P361" s="200"/>
      <c r="Q361" s="199"/>
      <c r="R361" s="199"/>
      <c r="S361" s="199"/>
      <c r="T361" s="199"/>
      <c r="U361" s="199"/>
      <c r="V361" s="199"/>
      <c r="W361" s="199"/>
      <c r="X361" s="200"/>
      <c r="Y361" s="199"/>
      <c r="Z361" s="200"/>
      <c r="AA361" s="199"/>
      <c r="AB361" s="200"/>
      <c r="AC361" s="199"/>
      <c r="AD361" s="200"/>
      <c r="AE361" s="199"/>
      <c r="AF361" s="200"/>
      <c r="AG361" s="201">
        <f>'Therapy data entry'!E365</f>
        <v>0</v>
      </c>
    </row>
    <row r="362" spans="1:33" hidden="1" x14ac:dyDescent="0.25">
      <c r="A362" s="195">
        <f>'Therapy data entry'!A366</f>
        <v>0</v>
      </c>
      <c r="B362" s="196" t="str">
        <f>'Therapy data entry'!B367</f>
        <v>Surname:</v>
      </c>
      <c r="C362" s="197" t="str">
        <f>'Therapy data entry'!B369</f>
        <v>DOB:</v>
      </c>
      <c r="D362" s="198"/>
      <c r="E362" s="199"/>
      <c r="F362" s="199"/>
      <c r="G362" s="200"/>
      <c r="H362" s="199"/>
      <c r="I362" s="199"/>
      <c r="J362" s="199"/>
      <c r="K362" s="199"/>
      <c r="L362" s="199"/>
      <c r="M362" s="199"/>
      <c r="N362" s="199"/>
      <c r="O362" s="199"/>
      <c r="P362" s="200"/>
      <c r="Q362" s="199"/>
      <c r="R362" s="199"/>
      <c r="S362" s="199"/>
      <c r="T362" s="199"/>
      <c r="U362" s="199"/>
      <c r="V362" s="199"/>
      <c r="W362" s="199"/>
      <c r="X362" s="200"/>
      <c r="Y362" s="199"/>
      <c r="Z362" s="200"/>
      <c r="AA362" s="199"/>
      <c r="AB362" s="200"/>
      <c r="AC362" s="199"/>
      <c r="AD362" s="200"/>
      <c r="AE362" s="199"/>
      <c r="AF362" s="200"/>
      <c r="AG362" s="201">
        <f>'Therapy data entry'!E366</f>
        <v>0</v>
      </c>
    </row>
    <row r="363" spans="1:33" x14ac:dyDescent="0.25">
      <c r="A363" s="195">
        <f>'Therapy data entry'!A367</f>
        <v>0</v>
      </c>
      <c r="B363" s="196">
        <f>'Therapy data entry'!B368</f>
        <v>0</v>
      </c>
      <c r="C363" s="197">
        <f>'Therapy data entry'!B370</f>
        <v>0</v>
      </c>
      <c r="D363" s="198"/>
      <c r="E363" s="199"/>
      <c r="F363" s="199"/>
      <c r="G363" s="200"/>
      <c r="H363" s="199"/>
      <c r="I363" s="199"/>
      <c r="J363" s="199"/>
      <c r="K363" s="199"/>
      <c r="L363" s="199"/>
      <c r="M363" s="199"/>
      <c r="N363" s="199"/>
      <c r="O363" s="199"/>
      <c r="P363" s="200"/>
      <c r="Q363" s="199"/>
      <c r="R363" s="199"/>
      <c r="S363" s="199"/>
      <c r="T363" s="199"/>
      <c r="U363" s="199"/>
      <c r="V363" s="199"/>
      <c r="W363" s="199"/>
      <c r="X363" s="200"/>
      <c r="Y363" s="199"/>
      <c r="Z363" s="200"/>
      <c r="AA363" s="199"/>
      <c r="AB363" s="200"/>
      <c r="AC363" s="199"/>
      <c r="AD363" s="200"/>
      <c r="AE363" s="199"/>
      <c r="AF363" s="200"/>
      <c r="AG363" s="201">
        <f>'Therapy data entry'!E367</f>
        <v>0</v>
      </c>
    </row>
    <row r="364" spans="1:33" hidden="1" x14ac:dyDescent="0.25">
      <c r="A364" s="195">
        <f>'Therapy data entry'!A368</f>
        <v>0</v>
      </c>
      <c r="B364" s="196" t="str">
        <f>'Therapy data entry'!B369</f>
        <v>DOB:</v>
      </c>
      <c r="C364" s="197">
        <f>'Therapy data entry'!B371</f>
        <v>0</v>
      </c>
      <c r="D364" s="198"/>
      <c r="E364" s="199"/>
      <c r="F364" s="199"/>
      <c r="G364" s="200"/>
      <c r="H364" s="199"/>
      <c r="I364" s="199"/>
      <c r="J364" s="199"/>
      <c r="K364" s="199"/>
      <c r="L364" s="199"/>
      <c r="M364" s="199"/>
      <c r="N364" s="199"/>
      <c r="O364" s="199"/>
      <c r="P364" s="200"/>
      <c r="Q364" s="199"/>
      <c r="R364" s="199"/>
      <c r="S364" s="199"/>
      <c r="T364" s="199"/>
      <c r="U364" s="199"/>
      <c r="V364" s="199"/>
      <c r="W364" s="199"/>
      <c r="X364" s="200"/>
      <c r="Y364" s="199"/>
      <c r="Z364" s="200"/>
      <c r="AA364" s="199"/>
      <c r="AB364" s="200"/>
      <c r="AC364" s="199"/>
      <c r="AD364" s="200"/>
      <c r="AE364" s="199"/>
      <c r="AF364" s="200"/>
      <c r="AG364" s="201">
        <f>'Therapy data entry'!E368</f>
        <v>0</v>
      </c>
    </row>
    <row r="365" spans="1:33" hidden="1" x14ac:dyDescent="0.25">
      <c r="A365" s="195">
        <f>'Therapy data entry'!A369</f>
        <v>0</v>
      </c>
      <c r="B365" s="196">
        <f>'Therapy data entry'!B370</f>
        <v>0</v>
      </c>
      <c r="C365" s="197">
        <f>'Therapy data entry'!B372</f>
        <v>0</v>
      </c>
      <c r="D365" s="198"/>
      <c r="E365" s="199"/>
      <c r="F365" s="199"/>
      <c r="G365" s="200"/>
      <c r="H365" s="199"/>
      <c r="I365" s="199"/>
      <c r="J365" s="199"/>
      <c r="K365" s="199"/>
      <c r="L365" s="199"/>
      <c r="M365" s="199"/>
      <c r="N365" s="199"/>
      <c r="O365" s="199"/>
      <c r="P365" s="200"/>
      <c r="Q365" s="199"/>
      <c r="R365" s="199"/>
      <c r="S365" s="199"/>
      <c r="T365" s="199"/>
      <c r="U365" s="199"/>
      <c r="V365" s="199"/>
      <c r="W365" s="199"/>
      <c r="X365" s="200"/>
      <c r="Y365" s="199"/>
      <c r="Z365" s="200"/>
      <c r="AA365" s="199"/>
      <c r="AB365" s="200"/>
      <c r="AC365" s="199"/>
      <c r="AD365" s="200"/>
      <c r="AE365" s="199"/>
      <c r="AF365" s="200"/>
      <c r="AG365" s="201">
        <f>'Therapy data entry'!E369</f>
        <v>0</v>
      </c>
    </row>
    <row r="366" spans="1:33" hidden="1" x14ac:dyDescent="0.25">
      <c r="A366" s="195">
        <f>'Therapy data entry'!A370</f>
        <v>0</v>
      </c>
      <c r="B366" s="196">
        <f>'Therapy data entry'!B371</f>
        <v>0</v>
      </c>
      <c r="C366" s="197">
        <f>'Therapy data entry'!B373</f>
        <v>0</v>
      </c>
      <c r="D366" s="198"/>
      <c r="E366" s="199"/>
      <c r="F366" s="199"/>
      <c r="G366" s="200"/>
      <c r="H366" s="199"/>
      <c r="I366" s="199"/>
      <c r="J366" s="199"/>
      <c r="K366" s="199"/>
      <c r="L366" s="199"/>
      <c r="M366" s="199"/>
      <c r="N366" s="199"/>
      <c r="O366" s="199"/>
      <c r="P366" s="200"/>
      <c r="Q366" s="199"/>
      <c r="R366" s="199"/>
      <c r="S366" s="199"/>
      <c r="T366" s="199"/>
      <c r="U366" s="199"/>
      <c r="V366" s="199"/>
      <c r="W366" s="199"/>
      <c r="X366" s="200"/>
      <c r="Y366" s="199"/>
      <c r="Z366" s="200"/>
      <c r="AA366" s="199"/>
      <c r="AB366" s="200"/>
      <c r="AC366" s="199"/>
      <c r="AD366" s="200"/>
      <c r="AE366" s="199"/>
      <c r="AF366" s="200"/>
      <c r="AG366" s="201">
        <f>'Therapy data entry'!E370</f>
        <v>0</v>
      </c>
    </row>
    <row r="367" spans="1:33" hidden="1" x14ac:dyDescent="0.25">
      <c r="A367" s="195">
        <f>'Therapy data entry'!A371</f>
        <v>0</v>
      </c>
      <c r="B367" s="196">
        <f>'Therapy data entry'!B372</f>
        <v>0</v>
      </c>
      <c r="C367" s="197">
        <f>'Therapy data entry'!B374</f>
        <v>0</v>
      </c>
      <c r="D367" s="198"/>
      <c r="E367" s="199"/>
      <c r="F367" s="199"/>
      <c r="G367" s="200"/>
      <c r="H367" s="199"/>
      <c r="I367" s="199"/>
      <c r="J367" s="199"/>
      <c r="K367" s="199"/>
      <c r="L367" s="199"/>
      <c r="M367" s="199"/>
      <c r="N367" s="199"/>
      <c r="O367" s="199"/>
      <c r="P367" s="200"/>
      <c r="Q367" s="199"/>
      <c r="R367" s="199"/>
      <c r="S367" s="199"/>
      <c r="T367" s="199"/>
      <c r="U367" s="199"/>
      <c r="V367" s="199"/>
      <c r="W367" s="198"/>
      <c r="X367" s="200"/>
      <c r="Y367" s="198"/>
      <c r="Z367" s="200"/>
      <c r="AA367" s="198"/>
      <c r="AB367" s="200"/>
      <c r="AC367" s="198"/>
      <c r="AD367" s="200"/>
      <c r="AE367" s="199"/>
      <c r="AF367" s="200"/>
      <c r="AG367" s="201">
        <f>'Therapy data entry'!E371</f>
        <v>0</v>
      </c>
    </row>
    <row r="368" spans="1:33" hidden="1" x14ac:dyDescent="0.25">
      <c r="A368" s="195">
        <f>'Therapy data entry'!A372</f>
        <v>0</v>
      </c>
      <c r="B368" s="196">
        <f>'Therapy data entry'!B373</f>
        <v>0</v>
      </c>
      <c r="C368" s="197">
        <f>'Therapy data entry'!B375</f>
        <v>0</v>
      </c>
      <c r="D368" s="198"/>
      <c r="E368" s="199"/>
      <c r="F368" s="199"/>
      <c r="G368" s="200"/>
      <c r="H368" s="199"/>
      <c r="I368" s="199"/>
      <c r="J368" s="199"/>
      <c r="K368" s="199"/>
      <c r="L368" s="199"/>
      <c r="M368" s="199"/>
      <c r="N368" s="199"/>
      <c r="O368" s="199"/>
      <c r="P368" s="200"/>
      <c r="Q368" s="199"/>
      <c r="R368" s="199"/>
      <c r="S368" s="199"/>
      <c r="T368" s="199"/>
      <c r="U368" s="199"/>
      <c r="V368" s="199"/>
      <c r="W368" s="199"/>
      <c r="X368" s="200"/>
      <c r="Y368" s="199"/>
      <c r="Z368" s="200"/>
      <c r="AA368" s="199"/>
      <c r="AB368" s="200"/>
      <c r="AC368" s="199"/>
      <c r="AD368" s="200"/>
      <c r="AE368" s="199"/>
      <c r="AF368" s="200"/>
      <c r="AG368" s="201">
        <f>'Therapy data entry'!E372</f>
        <v>0</v>
      </c>
    </row>
    <row r="369" spans="1:33" hidden="1" x14ac:dyDescent="0.25">
      <c r="A369" s="195">
        <f>'Therapy data entry'!A373</f>
        <v>0</v>
      </c>
      <c r="B369" s="196">
        <f>'Therapy data entry'!B374</f>
        <v>0</v>
      </c>
      <c r="C369" s="197">
        <f>'Therapy data entry'!B376</f>
        <v>0</v>
      </c>
      <c r="D369" s="198"/>
      <c r="E369" s="199"/>
      <c r="F369" s="199"/>
      <c r="G369" s="200"/>
      <c r="H369" s="199"/>
      <c r="I369" s="199"/>
      <c r="J369" s="199"/>
      <c r="K369" s="199"/>
      <c r="L369" s="199"/>
      <c r="M369" s="199"/>
      <c r="N369" s="199"/>
      <c r="O369" s="199"/>
      <c r="P369" s="200"/>
      <c r="Q369" s="199"/>
      <c r="R369" s="199"/>
      <c r="S369" s="199"/>
      <c r="T369" s="199"/>
      <c r="U369" s="199"/>
      <c r="V369" s="199"/>
      <c r="W369" s="199"/>
      <c r="X369" s="200"/>
      <c r="Y369" s="199"/>
      <c r="Z369" s="200"/>
      <c r="AA369" s="199"/>
      <c r="AB369" s="200"/>
      <c r="AC369" s="199"/>
      <c r="AD369" s="200"/>
      <c r="AE369" s="199"/>
      <c r="AF369" s="200"/>
      <c r="AG369" s="201">
        <f>'Therapy data entry'!E373</f>
        <v>0</v>
      </c>
    </row>
    <row r="370" spans="1:33" hidden="1" x14ac:dyDescent="0.25">
      <c r="A370" s="195">
        <f>'Therapy data entry'!A374</f>
        <v>0</v>
      </c>
      <c r="B370" s="196">
        <f>'Therapy data entry'!B375</f>
        <v>0</v>
      </c>
      <c r="C370" s="197">
        <f>'Therapy data entry'!B377</f>
        <v>0</v>
      </c>
      <c r="D370" s="198"/>
      <c r="E370" s="199"/>
      <c r="F370" s="199"/>
      <c r="G370" s="200"/>
      <c r="H370" s="199"/>
      <c r="I370" s="199"/>
      <c r="J370" s="199"/>
      <c r="K370" s="199"/>
      <c r="L370" s="199"/>
      <c r="M370" s="199"/>
      <c r="N370" s="199"/>
      <c r="O370" s="199"/>
      <c r="P370" s="200"/>
      <c r="Q370" s="199"/>
      <c r="R370" s="199"/>
      <c r="S370" s="199"/>
      <c r="T370" s="199"/>
      <c r="U370" s="199"/>
      <c r="V370" s="199"/>
      <c r="W370" s="199"/>
      <c r="X370" s="200"/>
      <c r="Y370" s="199"/>
      <c r="Z370" s="200"/>
      <c r="AA370" s="199"/>
      <c r="AB370" s="200"/>
      <c r="AC370" s="199"/>
      <c r="AD370" s="200"/>
      <c r="AE370" s="199"/>
      <c r="AF370" s="200"/>
      <c r="AG370" s="201">
        <f>'Therapy data entry'!E374</f>
        <v>0</v>
      </c>
    </row>
    <row r="371" spans="1:33" hidden="1" x14ac:dyDescent="0.25">
      <c r="A371" s="195">
        <f>'Therapy data entry'!A375</f>
        <v>0</v>
      </c>
      <c r="B371" s="196">
        <f>'Therapy data entry'!B376</f>
        <v>0</v>
      </c>
      <c r="C371" s="197">
        <f>'Therapy data entry'!B378</f>
        <v>0</v>
      </c>
      <c r="D371" s="198"/>
      <c r="E371" s="199"/>
      <c r="F371" s="199"/>
      <c r="G371" s="200"/>
      <c r="H371" s="199"/>
      <c r="I371" s="199"/>
      <c r="J371" s="199"/>
      <c r="K371" s="199"/>
      <c r="L371" s="199"/>
      <c r="M371" s="199"/>
      <c r="N371" s="199"/>
      <c r="O371" s="199"/>
      <c r="P371" s="200"/>
      <c r="Q371" s="199"/>
      <c r="R371" s="199"/>
      <c r="S371" s="199"/>
      <c r="T371" s="199"/>
      <c r="U371" s="199"/>
      <c r="V371" s="199"/>
      <c r="W371" s="199"/>
      <c r="X371" s="200"/>
      <c r="Y371" s="199"/>
      <c r="Z371" s="200"/>
      <c r="AA371" s="199"/>
      <c r="AB371" s="200"/>
      <c r="AC371" s="199"/>
      <c r="AD371" s="200"/>
      <c r="AE371" s="199"/>
      <c r="AF371" s="200"/>
      <c r="AG371" s="201">
        <f>'Therapy data entry'!E375</f>
        <v>0</v>
      </c>
    </row>
    <row r="372" spans="1:33" hidden="1" x14ac:dyDescent="0.25">
      <c r="A372" s="195">
        <f>'Therapy data entry'!A376</f>
        <v>0</v>
      </c>
      <c r="B372" s="196">
        <f>'Therapy data entry'!B377</f>
        <v>0</v>
      </c>
      <c r="C372" s="197" t="str">
        <f>'Therapy data entry'!B379</f>
        <v>Surname:</v>
      </c>
      <c r="D372" s="198"/>
      <c r="E372" s="199"/>
      <c r="F372" s="199"/>
      <c r="G372" s="200"/>
      <c r="H372" s="199"/>
      <c r="I372" s="199"/>
      <c r="J372" s="199"/>
      <c r="K372" s="199"/>
      <c r="L372" s="199"/>
      <c r="M372" s="199"/>
      <c r="N372" s="199"/>
      <c r="O372" s="199"/>
      <c r="P372" s="200"/>
      <c r="Q372" s="199"/>
      <c r="R372" s="199"/>
      <c r="S372" s="199"/>
      <c r="T372" s="199"/>
      <c r="U372" s="199"/>
      <c r="V372" s="199"/>
      <c r="W372" s="199"/>
      <c r="X372" s="200"/>
      <c r="Y372" s="199"/>
      <c r="Z372" s="200"/>
      <c r="AA372" s="199"/>
      <c r="AB372" s="200"/>
      <c r="AC372" s="199"/>
      <c r="AD372" s="200"/>
      <c r="AE372" s="199"/>
      <c r="AF372" s="200"/>
      <c r="AG372" s="201">
        <f>'Therapy data entry'!E376</f>
        <v>0</v>
      </c>
    </row>
    <row r="373" spans="1:33" hidden="1" x14ac:dyDescent="0.25">
      <c r="A373" s="195">
        <f>'Therapy data entry'!A377</f>
        <v>0</v>
      </c>
      <c r="B373" s="196">
        <f>'Therapy data entry'!B378</f>
        <v>0</v>
      </c>
      <c r="C373" s="197">
        <f>'Therapy data entry'!B380</f>
        <v>0</v>
      </c>
      <c r="D373" s="198"/>
      <c r="E373" s="199"/>
      <c r="F373" s="199"/>
      <c r="G373" s="200"/>
      <c r="H373" s="199"/>
      <c r="I373" s="199"/>
      <c r="J373" s="199"/>
      <c r="K373" s="199"/>
      <c r="L373" s="199"/>
      <c r="M373" s="199"/>
      <c r="N373" s="199"/>
      <c r="O373" s="199"/>
      <c r="P373" s="200"/>
      <c r="Q373" s="199"/>
      <c r="R373" s="199"/>
      <c r="S373" s="199"/>
      <c r="T373" s="199"/>
      <c r="U373" s="199"/>
      <c r="V373" s="199"/>
      <c r="W373" s="199"/>
      <c r="X373" s="200"/>
      <c r="Y373" s="199"/>
      <c r="Z373" s="200"/>
      <c r="AA373" s="199"/>
      <c r="AB373" s="200"/>
      <c r="AC373" s="199"/>
      <c r="AD373" s="200"/>
      <c r="AE373" s="199"/>
      <c r="AF373" s="200"/>
      <c r="AG373" s="201">
        <f>'Therapy data entry'!E377</f>
        <v>0</v>
      </c>
    </row>
    <row r="374" spans="1:33" hidden="1" x14ac:dyDescent="0.25">
      <c r="A374" s="195">
        <f>'Therapy data entry'!A378</f>
        <v>0</v>
      </c>
      <c r="B374" s="196" t="str">
        <f>'Therapy data entry'!B379</f>
        <v>Surname:</v>
      </c>
      <c r="C374" s="197" t="str">
        <f>'Therapy data entry'!B381</f>
        <v>DOB:</v>
      </c>
      <c r="D374" s="198"/>
      <c r="E374" s="199"/>
      <c r="F374" s="199"/>
      <c r="G374" s="200"/>
      <c r="H374" s="199"/>
      <c r="I374" s="199"/>
      <c r="J374" s="199"/>
      <c r="K374" s="199"/>
      <c r="L374" s="199"/>
      <c r="M374" s="199"/>
      <c r="N374" s="199"/>
      <c r="O374" s="199"/>
      <c r="P374" s="200"/>
      <c r="Q374" s="199"/>
      <c r="R374" s="199"/>
      <c r="S374" s="199"/>
      <c r="T374" s="199"/>
      <c r="U374" s="199"/>
      <c r="V374" s="199"/>
      <c r="W374" s="199"/>
      <c r="X374" s="200"/>
      <c r="Y374" s="199"/>
      <c r="Z374" s="200"/>
      <c r="AA374" s="199"/>
      <c r="AB374" s="200"/>
      <c r="AC374" s="199"/>
      <c r="AD374" s="200"/>
      <c r="AE374" s="199"/>
      <c r="AF374" s="200"/>
      <c r="AG374" s="201">
        <f>'Therapy data entry'!E378</f>
        <v>0</v>
      </c>
    </row>
    <row r="375" spans="1:33" x14ac:dyDescent="0.25">
      <c r="A375" s="195">
        <f>'Therapy data entry'!A379</f>
        <v>0</v>
      </c>
      <c r="B375" s="196">
        <f>'Therapy data entry'!B380</f>
        <v>0</v>
      </c>
      <c r="C375" s="197">
        <f>'Therapy data entry'!B382</f>
        <v>0</v>
      </c>
      <c r="D375" s="198"/>
      <c r="E375" s="199"/>
      <c r="F375" s="199"/>
      <c r="G375" s="200"/>
      <c r="H375" s="199"/>
      <c r="I375" s="199"/>
      <c r="J375" s="199"/>
      <c r="K375" s="199"/>
      <c r="L375" s="199"/>
      <c r="M375" s="199"/>
      <c r="N375" s="199"/>
      <c r="O375" s="199"/>
      <c r="P375" s="200"/>
      <c r="Q375" s="199"/>
      <c r="R375" s="199"/>
      <c r="S375" s="199"/>
      <c r="T375" s="199"/>
      <c r="U375" s="199"/>
      <c r="V375" s="199"/>
      <c r="W375" s="199"/>
      <c r="X375" s="200"/>
      <c r="Y375" s="199"/>
      <c r="Z375" s="200"/>
      <c r="AA375" s="199"/>
      <c r="AB375" s="200"/>
      <c r="AC375" s="199"/>
      <c r="AD375" s="200"/>
      <c r="AE375" s="199"/>
      <c r="AF375" s="200"/>
      <c r="AG375" s="201">
        <f>'Therapy data entry'!E379</f>
        <v>0</v>
      </c>
    </row>
    <row r="376" spans="1:33" hidden="1" x14ac:dyDescent="0.25">
      <c r="A376" s="195">
        <f>'Therapy data entry'!A380</f>
        <v>0</v>
      </c>
      <c r="B376" s="196" t="str">
        <f>'Therapy data entry'!B381</f>
        <v>DOB:</v>
      </c>
      <c r="C376" s="197">
        <f>'Therapy data entry'!B383</f>
        <v>0</v>
      </c>
      <c r="D376" s="198"/>
      <c r="E376" s="199"/>
      <c r="F376" s="199"/>
      <c r="G376" s="200"/>
      <c r="H376" s="199"/>
      <c r="I376" s="199"/>
      <c r="J376" s="199"/>
      <c r="K376" s="199"/>
      <c r="L376" s="199"/>
      <c r="M376" s="199"/>
      <c r="N376" s="199"/>
      <c r="O376" s="199"/>
      <c r="P376" s="200"/>
      <c r="Q376" s="199"/>
      <c r="R376" s="199"/>
      <c r="S376" s="199"/>
      <c r="T376" s="199"/>
      <c r="U376" s="199"/>
      <c r="V376" s="199"/>
      <c r="W376" s="199"/>
      <c r="X376" s="200"/>
      <c r="Y376" s="199"/>
      <c r="Z376" s="200"/>
      <c r="AA376" s="199"/>
      <c r="AB376" s="200"/>
      <c r="AC376" s="199"/>
      <c r="AD376" s="200"/>
      <c r="AE376" s="199"/>
      <c r="AF376" s="200"/>
      <c r="AG376" s="201">
        <f>'Therapy data entry'!E380</f>
        <v>0</v>
      </c>
    </row>
    <row r="377" spans="1:33" hidden="1" x14ac:dyDescent="0.25">
      <c r="A377" s="195">
        <f>'Therapy data entry'!A381</f>
        <v>0</v>
      </c>
      <c r="B377" s="196">
        <f>'Therapy data entry'!B382</f>
        <v>0</v>
      </c>
      <c r="C377" s="197">
        <f>'Therapy data entry'!B384</f>
        <v>0</v>
      </c>
      <c r="D377" s="198"/>
      <c r="E377" s="199"/>
      <c r="F377" s="199"/>
      <c r="G377" s="200"/>
      <c r="H377" s="199"/>
      <c r="I377" s="199"/>
      <c r="J377" s="199"/>
      <c r="K377" s="199"/>
      <c r="L377" s="199"/>
      <c r="M377" s="199"/>
      <c r="N377" s="199"/>
      <c r="O377" s="199"/>
      <c r="P377" s="200"/>
      <c r="Q377" s="199"/>
      <c r="R377" s="199"/>
      <c r="S377" s="199"/>
      <c r="T377" s="199"/>
      <c r="U377" s="199"/>
      <c r="V377" s="199"/>
      <c r="W377" s="199"/>
      <c r="X377" s="200"/>
      <c r="Y377" s="199"/>
      <c r="Z377" s="200"/>
      <c r="AA377" s="199"/>
      <c r="AB377" s="200"/>
      <c r="AC377" s="199"/>
      <c r="AD377" s="200"/>
      <c r="AE377" s="199"/>
      <c r="AF377" s="200"/>
      <c r="AG377" s="201">
        <f>'Therapy data entry'!E381</f>
        <v>0</v>
      </c>
    </row>
    <row r="378" spans="1:33" hidden="1" x14ac:dyDescent="0.25">
      <c r="A378" s="195">
        <f>'Therapy data entry'!A382</f>
        <v>0</v>
      </c>
      <c r="B378" s="196">
        <f>'Therapy data entry'!B383</f>
        <v>0</v>
      </c>
      <c r="C378" s="197">
        <f>'Therapy data entry'!B385</f>
        <v>0</v>
      </c>
      <c r="D378" s="198"/>
      <c r="E378" s="199"/>
      <c r="F378" s="199"/>
      <c r="G378" s="200"/>
      <c r="H378" s="199"/>
      <c r="I378" s="199"/>
      <c r="J378" s="199"/>
      <c r="K378" s="199"/>
      <c r="L378" s="199"/>
      <c r="M378" s="199"/>
      <c r="N378" s="199"/>
      <c r="O378" s="199"/>
      <c r="P378" s="200"/>
      <c r="Q378" s="199"/>
      <c r="R378" s="199"/>
      <c r="S378" s="199"/>
      <c r="T378" s="199"/>
      <c r="U378" s="199"/>
      <c r="V378" s="199"/>
      <c r="W378" s="199"/>
      <c r="X378" s="200"/>
      <c r="Y378" s="199"/>
      <c r="Z378" s="200"/>
      <c r="AA378" s="199"/>
      <c r="AB378" s="200"/>
      <c r="AC378" s="199"/>
      <c r="AD378" s="200"/>
      <c r="AE378" s="199"/>
      <c r="AF378" s="200"/>
      <c r="AG378" s="201">
        <f>'Therapy data entry'!E382</f>
        <v>0</v>
      </c>
    </row>
    <row r="379" spans="1:33" hidden="1" x14ac:dyDescent="0.25">
      <c r="A379" s="195">
        <f>'Therapy data entry'!A383</f>
        <v>0</v>
      </c>
      <c r="B379" s="196">
        <f>'Therapy data entry'!B384</f>
        <v>0</v>
      </c>
      <c r="C379" s="197">
        <f>'Therapy data entry'!B386</f>
        <v>0</v>
      </c>
      <c r="D379" s="198"/>
      <c r="E379" s="199"/>
      <c r="F379" s="199"/>
      <c r="G379" s="200"/>
      <c r="H379" s="199"/>
      <c r="I379" s="199"/>
      <c r="J379" s="199"/>
      <c r="K379" s="199"/>
      <c r="L379" s="199"/>
      <c r="M379" s="199"/>
      <c r="N379" s="199"/>
      <c r="O379" s="199"/>
      <c r="P379" s="200"/>
      <c r="Q379" s="199"/>
      <c r="R379" s="199"/>
      <c r="S379" s="199"/>
      <c r="T379" s="199"/>
      <c r="U379" s="199"/>
      <c r="V379" s="199"/>
      <c r="W379" s="199"/>
      <c r="X379" s="200"/>
      <c r="Y379" s="199"/>
      <c r="Z379" s="200"/>
      <c r="AA379" s="199"/>
      <c r="AB379" s="200"/>
      <c r="AC379" s="199"/>
      <c r="AD379" s="200"/>
      <c r="AE379" s="199"/>
      <c r="AF379" s="200"/>
      <c r="AG379" s="201">
        <f>'Therapy data entry'!E383</f>
        <v>0</v>
      </c>
    </row>
    <row r="380" spans="1:33" hidden="1" x14ac:dyDescent="0.25">
      <c r="A380" s="195">
        <f>'Therapy data entry'!A384</f>
        <v>0</v>
      </c>
      <c r="B380" s="196">
        <f>'Therapy data entry'!B385</f>
        <v>0</v>
      </c>
      <c r="C380" s="197">
        <f>'Therapy data entry'!B387</f>
        <v>0</v>
      </c>
      <c r="D380" s="198"/>
      <c r="E380" s="199"/>
      <c r="F380" s="199"/>
      <c r="G380" s="200"/>
      <c r="H380" s="199"/>
      <c r="I380" s="199"/>
      <c r="J380" s="199"/>
      <c r="K380" s="199"/>
      <c r="L380" s="199"/>
      <c r="M380" s="199"/>
      <c r="N380" s="199"/>
      <c r="O380" s="199"/>
      <c r="P380" s="200"/>
      <c r="Q380" s="199"/>
      <c r="R380" s="199"/>
      <c r="S380" s="199"/>
      <c r="T380" s="199"/>
      <c r="U380" s="199"/>
      <c r="V380" s="199"/>
      <c r="W380" s="199"/>
      <c r="X380" s="200"/>
      <c r="Y380" s="199"/>
      <c r="Z380" s="200"/>
      <c r="AA380" s="199"/>
      <c r="AB380" s="200"/>
      <c r="AC380" s="199"/>
      <c r="AD380" s="200"/>
      <c r="AE380" s="199"/>
      <c r="AF380" s="200"/>
      <c r="AG380" s="201">
        <f>'Therapy data entry'!E384</f>
        <v>0</v>
      </c>
    </row>
    <row r="381" spans="1:33" hidden="1" x14ac:dyDescent="0.25">
      <c r="A381" s="195">
        <f>'Therapy data entry'!A385</f>
        <v>0</v>
      </c>
      <c r="B381" s="196">
        <f>'Therapy data entry'!B386</f>
        <v>0</v>
      </c>
      <c r="C381" s="197">
        <f>'Therapy data entry'!B388</f>
        <v>0</v>
      </c>
      <c r="D381" s="198"/>
      <c r="E381" s="199"/>
      <c r="F381" s="199"/>
      <c r="G381" s="200"/>
      <c r="H381" s="199"/>
      <c r="I381" s="199"/>
      <c r="J381" s="199"/>
      <c r="K381" s="199"/>
      <c r="L381" s="199"/>
      <c r="M381" s="199"/>
      <c r="N381" s="199"/>
      <c r="O381" s="199"/>
      <c r="P381" s="200"/>
      <c r="Q381" s="199"/>
      <c r="R381" s="199"/>
      <c r="S381" s="199"/>
      <c r="T381" s="199"/>
      <c r="U381" s="199"/>
      <c r="V381" s="199"/>
      <c r="W381" s="199"/>
      <c r="X381" s="200"/>
      <c r="Y381" s="199"/>
      <c r="Z381" s="200"/>
      <c r="AA381" s="199"/>
      <c r="AB381" s="200"/>
      <c r="AC381" s="199"/>
      <c r="AD381" s="200"/>
      <c r="AE381" s="199"/>
      <c r="AF381" s="200"/>
      <c r="AG381" s="201">
        <f>'Therapy data entry'!E385</f>
        <v>0</v>
      </c>
    </row>
    <row r="382" spans="1:33" hidden="1" x14ac:dyDescent="0.25">
      <c r="A382" s="195">
        <f>'Therapy data entry'!A386</f>
        <v>0</v>
      </c>
      <c r="B382" s="196">
        <f>'Therapy data entry'!B387</f>
        <v>0</v>
      </c>
      <c r="C382" s="197">
        <f>'Therapy data entry'!B389</f>
        <v>0</v>
      </c>
      <c r="D382" s="198"/>
      <c r="E382" s="199"/>
      <c r="F382" s="199"/>
      <c r="G382" s="200"/>
      <c r="H382" s="199"/>
      <c r="I382" s="199"/>
      <c r="J382" s="199"/>
      <c r="K382" s="199"/>
      <c r="L382" s="199"/>
      <c r="M382" s="199"/>
      <c r="N382" s="199"/>
      <c r="O382" s="199"/>
      <c r="P382" s="200"/>
      <c r="Q382" s="199"/>
      <c r="R382" s="199"/>
      <c r="S382" s="199"/>
      <c r="T382" s="199"/>
      <c r="U382" s="199"/>
      <c r="V382" s="199"/>
      <c r="W382" s="199"/>
      <c r="X382" s="200"/>
      <c r="Y382" s="199"/>
      <c r="Z382" s="200"/>
      <c r="AA382" s="199"/>
      <c r="AB382" s="200"/>
      <c r="AC382" s="199"/>
      <c r="AD382" s="200"/>
      <c r="AE382" s="199"/>
      <c r="AF382" s="200"/>
      <c r="AG382" s="201">
        <f>'Therapy data entry'!E386</f>
        <v>0</v>
      </c>
    </row>
    <row r="383" spans="1:33" hidden="1" x14ac:dyDescent="0.25">
      <c r="A383" s="195">
        <f>'Therapy data entry'!A387</f>
        <v>0</v>
      </c>
      <c r="B383" s="196">
        <f>'Therapy data entry'!B388</f>
        <v>0</v>
      </c>
      <c r="C383" s="197">
        <f>'Therapy data entry'!B390</f>
        <v>0</v>
      </c>
      <c r="D383" s="198"/>
      <c r="E383" s="199"/>
      <c r="F383" s="199"/>
      <c r="G383" s="200"/>
      <c r="H383" s="199"/>
      <c r="I383" s="199"/>
      <c r="J383" s="199"/>
      <c r="K383" s="199"/>
      <c r="L383" s="199"/>
      <c r="M383" s="199"/>
      <c r="N383" s="199"/>
      <c r="O383" s="199"/>
      <c r="P383" s="200"/>
      <c r="Q383" s="199"/>
      <c r="R383" s="199"/>
      <c r="S383" s="199"/>
      <c r="T383" s="199"/>
      <c r="U383" s="199"/>
      <c r="V383" s="199"/>
      <c r="W383" s="199"/>
      <c r="X383" s="200"/>
      <c r="Y383" s="199"/>
      <c r="Z383" s="200"/>
      <c r="AA383" s="199"/>
      <c r="AB383" s="200"/>
      <c r="AC383" s="199"/>
      <c r="AD383" s="200"/>
      <c r="AE383" s="199"/>
      <c r="AF383" s="200"/>
      <c r="AG383" s="201">
        <f>'Therapy data entry'!E387</f>
        <v>0</v>
      </c>
    </row>
    <row r="384" spans="1:33" hidden="1" x14ac:dyDescent="0.25">
      <c r="A384" s="195">
        <f>'Therapy data entry'!A388</f>
        <v>0</v>
      </c>
      <c r="B384" s="196">
        <f>'Therapy data entry'!B389</f>
        <v>0</v>
      </c>
      <c r="C384" s="197" t="str">
        <f>'Therapy data entry'!B391</f>
        <v>Surname:</v>
      </c>
      <c r="D384" s="198"/>
      <c r="E384" s="199"/>
      <c r="F384" s="199"/>
      <c r="G384" s="200"/>
      <c r="H384" s="199"/>
      <c r="I384" s="199"/>
      <c r="J384" s="199"/>
      <c r="K384" s="199"/>
      <c r="L384" s="199"/>
      <c r="M384" s="199"/>
      <c r="N384" s="199"/>
      <c r="O384" s="199"/>
      <c r="P384" s="200"/>
      <c r="Q384" s="199"/>
      <c r="R384" s="199"/>
      <c r="S384" s="199"/>
      <c r="T384" s="199"/>
      <c r="U384" s="199"/>
      <c r="V384" s="199"/>
      <c r="W384" s="199"/>
      <c r="X384" s="200"/>
      <c r="Y384" s="199"/>
      <c r="Z384" s="200"/>
      <c r="AA384" s="199"/>
      <c r="AB384" s="200"/>
      <c r="AC384" s="199"/>
      <c r="AD384" s="200"/>
      <c r="AE384" s="199"/>
      <c r="AF384" s="200"/>
      <c r="AG384" s="201">
        <f>'Therapy data entry'!E388</f>
        <v>0</v>
      </c>
    </row>
    <row r="385" spans="1:33" hidden="1" x14ac:dyDescent="0.25">
      <c r="A385" s="195">
        <f>'Therapy data entry'!A389</f>
        <v>0</v>
      </c>
      <c r="B385" s="196">
        <f>'Therapy data entry'!B390</f>
        <v>0</v>
      </c>
      <c r="C385" s="197">
        <f>'Therapy data entry'!B392</f>
        <v>0</v>
      </c>
      <c r="D385" s="198"/>
      <c r="E385" s="199"/>
      <c r="F385" s="199"/>
      <c r="G385" s="200"/>
      <c r="H385" s="199"/>
      <c r="I385" s="199"/>
      <c r="J385" s="199"/>
      <c r="K385" s="199"/>
      <c r="L385" s="199"/>
      <c r="M385" s="199"/>
      <c r="N385" s="199"/>
      <c r="O385" s="199"/>
      <c r="P385" s="200"/>
      <c r="Q385" s="199"/>
      <c r="R385" s="199"/>
      <c r="S385" s="199"/>
      <c r="T385" s="199"/>
      <c r="U385" s="199"/>
      <c r="V385" s="199"/>
      <c r="W385" s="199"/>
      <c r="X385" s="200"/>
      <c r="Y385" s="199"/>
      <c r="Z385" s="200"/>
      <c r="AA385" s="199"/>
      <c r="AB385" s="200"/>
      <c r="AC385" s="199"/>
      <c r="AD385" s="200"/>
      <c r="AE385" s="199"/>
      <c r="AF385" s="200"/>
      <c r="AG385" s="201">
        <f>'Therapy data entry'!E389</f>
        <v>0</v>
      </c>
    </row>
    <row r="386" spans="1:33" hidden="1" x14ac:dyDescent="0.25">
      <c r="A386" s="195">
        <f>'Therapy data entry'!A390</f>
        <v>0</v>
      </c>
      <c r="B386" s="196" t="str">
        <f>'Therapy data entry'!B391</f>
        <v>Surname:</v>
      </c>
      <c r="C386" s="197" t="str">
        <f>'Therapy data entry'!B393</f>
        <v>DOB:</v>
      </c>
      <c r="D386" s="198"/>
      <c r="E386" s="199"/>
      <c r="F386" s="199"/>
      <c r="G386" s="200"/>
      <c r="H386" s="199"/>
      <c r="I386" s="199"/>
      <c r="J386" s="199"/>
      <c r="K386" s="199"/>
      <c r="L386" s="199"/>
      <c r="M386" s="199"/>
      <c r="N386" s="199"/>
      <c r="O386" s="199"/>
      <c r="P386" s="200"/>
      <c r="Q386" s="199"/>
      <c r="R386" s="199"/>
      <c r="S386" s="199"/>
      <c r="T386" s="199"/>
      <c r="U386" s="199"/>
      <c r="V386" s="199"/>
      <c r="W386" s="199"/>
      <c r="X386" s="200"/>
      <c r="Y386" s="199"/>
      <c r="Z386" s="200"/>
      <c r="AA386" s="199"/>
      <c r="AB386" s="200"/>
      <c r="AC386" s="199"/>
      <c r="AD386" s="200"/>
      <c r="AE386" s="199"/>
      <c r="AF386" s="200"/>
      <c r="AG386" s="201">
        <f>'Therapy data entry'!E390</f>
        <v>0</v>
      </c>
    </row>
    <row r="387" spans="1:33" x14ac:dyDescent="0.25">
      <c r="A387" s="195">
        <f>'Therapy data entry'!A391</f>
        <v>0</v>
      </c>
      <c r="B387" s="196">
        <f>'Therapy data entry'!B392</f>
        <v>0</v>
      </c>
      <c r="C387" s="197">
        <f>'Therapy data entry'!B394</f>
        <v>0</v>
      </c>
      <c r="D387" s="198"/>
      <c r="E387" s="199"/>
      <c r="F387" s="199"/>
      <c r="G387" s="200"/>
      <c r="H387" s="199"/>
      <c r="I387" s="199"/>
      <c r="J387" s="199"/>
      <c r="K387" s="199"/>
      <c r="L387" s="199"/>
      <c r="M387" s="199"/>
      <c r="N387" s="199"/>
      <c r="O387" s="199"/>
      <c r="P387" s="200"/>
      <c r="Q387" s="199"/>
      <c r="R387" s="199"/>
      <c r="S387" s="199"/>
      <c r="T387" s="199"/>
      <c r="U387" s="199"/>
      <c r="V387" s="199"/>
      <c r="W387" s="199"/>
      <c r="X387" s="200"/>
      <c r="Y387" s="199"/>
      <c r="Z387" s="200"/>
      <c r="AA387" s="199"/>
      <c r="AB387" s="200"/>
      <c r="AC387" s="199"/>
      <c r="AD387" s="200"/>
      <c r="AE387" s="199"/>
      <c r="AF387" s="200"/>
      <c r="AG387" s="201">
        <f>'Therapy data entry'!E391</f>
        <v>0</v>
      </c>
    </row>
    <row r="388" spans="1:33" hidden="1" x14ac:dyDescent="0.25">
      <c r="A388" s="195">
        <f>'Therapy data entry'!A392</f>
        <v>0</v>
      </c>
      <c r="B388" s="196" t="str">
        <f>'Therapy data entry'!B393</f>
        <v>DOB:</v>
      </c>
      <c r="C388" s="197">
        <f>'Therapy data entry'!B395</f>
        <v>0</v>
      </c>
      <c r="D388" s="198"/>
      <c r="E388" s="199"/>
      <c r="F388" s="199"/>
      <c r="G388" s="200"/>
      <c r="H388" s="199"/>
      <c r="I388" s="199"/>
      <c r="J388" s="199"/>
      <c r="K388" s="199"/>
      <c r="L388" s="199"/>
      <c r="M388" s="199"/>
      <c r="N388" s="199"/>
      <c r="O388" s="199"/>
      <c r="P388" s="200"/>
      <c r="Q388" s="199"/>
      <c r="R388" s="199"/>
      <c r="S388" s="199"/>
      <c r="T388" s="199"/>
      <c r="U388" s="199"/>
      <c r="V388" s="199"/>
      <c r="W388" s="199"/>
      <c r="X388" s="200"/>
      <c r="Y388" s="199"/>
      <c r="Z388" s="200"/>
      <c r="AA388" s="199"/>
      <c r="AB388" s="200"/>
      <c r="AC388" s="199"/>
      <c r="AD388" s="200"/>
      <c r="AE388" s="199"/>
      <c r="AF388" s="200"/>
      <c r="AG388" s="201">
        <f>'Therapy data entry'!E392</f>
        <v>0</v>
      </c>
    </row>
    <row r="389" spans="1:33" hidden="1" x14ac:dyDescent="0.25">
      <c r="A389" s="195">
        <f>'Therapy data entry'!A393</f>
        <v>0</v>
      </c>
      <c r="B389" s="196">
        <f>'Therapy data entry'!B394</f>
        <v>0</v>
      </c>
      <c r="C389" s="197">
        <f>'Therapy data entry'!B396</f>
        <v>0</v>
      </c>
      <c r="D389" s="198"/>
      <c r="E389" s="199"/>
      <c r="F389" s="199"/>
      <c r="G389" s="200"/>
      <c r="H389" s="199"/>
      <c r="I389" s="199"/>
      <c r="J389" s="199"/>
      <c r="K389" s="199"/>
      <c r="L389" s="199"/>
      <c r="M389" s="199"/>
      <c r="N389" s="199"/>
      <c r="O389" s="199"/>
      <c r="P389" s="200"/>
      <c r="Q389" s="199"/>
      <c r="R389" s="199"/>
      <c r="S389" s="199"/>
      <c r="T389" s="199"/>
      <c r="U389" s="199"/>
      <c r="V389" s="199"/>
      <c r="W389" s="199"/>
      <c r="X389" s="200"/>
      <c r="Y389" s="199"/>
      <c r="Z389" s="200"/>
      <c r="AA389" s="199"/>
      <c r="AB389" s="200"/>
      <c r="AC389" s="199"/>
      <c r="AD389" s="200"/>
      <c r="AE389" s="199"/>
      <c r="AF389" s="200"/>
      <c r="AG389" s="201">
        <f>'Therapy data entry'!E393</f>
        <v>0</v>
      </c>
    </row>
    <row r="390" spans="1:33" hidden="1" x14ac:dyDescent="0.25">
      <c r="A390" s="195">
        <f>'Therapy data entry'!A394</f>
        <v>0</v>
      </c>
      <c r="B390" s="196">
        <f>'Therapy data entry'!B395</f>
        <v>0</v>
      </c>
      <c r="C390" s="197">
        <f>'Therapy data entry'!B397</f>
        <v>0</v>
      </c>
      <c r="D390" s="198"/>
      <c r="E390" s="199"/>
      <c r="F390" s="199"/>
      <c r="G390" s="200"/>
      <c r="H390" s="199"/>
      <c r="I390" s="199"/>
      <c r="J390" s="199"/>
      <c r="K390" s="199"/>
      <c r="L390" s="199"/>
      <c r="M390" s="199"/>
      <c r="N390" s="199"/>
      <c r="O390" s="199"/>
      <c r="P390" s="200"/>
      <c r="Q390" s="199"/>
      <c r="R390" s="199"/>
      <c r="S390" s="199"/>
      <c r="T390" s="199"/>
      <c r="U390" s="199"/>
      <c r="V390" s="199"/>
      <c r="W390" s="199"/>
      <c r="X390" s="200"/>
      <c r="Y390" s="199"/>
      <c r="Z390" s="200"/>
      <c r="AA390" s="199"/>
      <c r="AB390" s="200"/>
      <c r="AC390" s="199"/>
      <c r="AD390" s="200"/>
      <c r="AE390" s="199"/>
      <c r="AF390" s="200"/>
      <c r="AG390" s="201">
        <f>'Therapy data entry'!E394</f>
        <v>0</v>
      </c>
    </row>
    <row r="391" spans="1:33" hidden="1" x14ac:dyDescent="0.25">
      <c r="A391" s="195">
        <f>'Therapy data entry'!A395</f>
        <v>0</v>
      </c>
      <c r="B391" s="196">
        <f>'Therapy data entry'!B396</f>
        <v>0</v>
      </c>
      <c r="C391" s="197">
        <f>'Therapy data entry'!B398</f>
        <v>0</v>
      </c>
      <c r="D391" s="198"/>
      <c r="E391" s="199"/>
      <c r="F391" s="199"/>
      <c r="G391" s="200"/>
      <c r="H391" s="199"/>
      <c r="I391" s="199"/>
      <c r="J391" s="199"/>
      <c r="K391" s="199"/>
      <c r="L391" s="199"/>
      <c r="M391" s="199"/>
      <c r="N391" s="199"/>
      <c r="O391" s="199"/>
      <c r="P391" s="200"/>
      <c r="Q391" s="199"/>
      <c r="R391" s="199"/>
      <c r="S391" s="199"/>
      <c r="T391" s="199"/>
      <c r="U391" s="199"/>
      <c r="V391" s="199"/>
      <c r="W391" s="199"/>
      <c r="X391" s="200"/>
      <c r="Y391" s="199"/>
      <c r="Z391" s="200"/>
      <c r="AA391" s="199"/>
      <c r="AB391" s="200"/>
      <c r="AC391" s="199"/>
      <c r="AD391" s="200"/>
      <c r="AE391" s="199"/>
      <c r="AF391" s="200"/>
      <c r="AG391" s="201">
        <f>'Therapy data entry'!E395</f>
        <v>0</v>
      </c>
    </row>
    <row r="392" spans="1:33" hidden="1" x14ac:dyDescent="0.25">
      <c r="A392" s="195">
        <f>'Therapy data entry'!A396</f>
        <v>0</v>
      </c>
      <c r="B392" s="196">
        <f>'Therapy data entry'!B397</f>
        <v>0</v>
      </c>
      <c r="C392" s="197">
        <f>'Therapy data entry'!B399</f>
        <v>0</v>
      </c>
      <c r="D392" s="198"/>
      <c r="E392" s="199"/>
      <c r="F392" s="199"/>
      <c r="G392" s="200"/>
      <c r="H392" s="199"/>
      <c r="I392" s="199"/>
      <c r="J392" s="199"/>
      <c r="K392" s="199"/>
      <c r="L392" s="199"/>
      <c r="M392" s="199"/>
      <c r="N392" s="199"/>
      <c r="O392" s="199"/>
      <c r="P392" s="200"/>
      <c r="Q392" s="199"/>
      <c r="R392" s="199"/>
      <c r="S392" s="199"/>
      <c r="T392" s="199"/>
      <c r="U392" s="199"/>
      <c r="V392" s="199"/>
      <c r="W392" s="199"/>
      <c r="X392" s="200"/>
      <c r="Y392" s="199"/>
      <c r="Z392" s="200"/>
      <c r="AA392" s="199"/>
      <c r="AB392" s="200"/>
      <c r="AC392" s="199"/>
      <c r="AD392" s="200"/>
      <c r="AE392" s="199"/>
      <c r="AF392" s="200"/>
      <c r="AG392" s="201">
        <f>'Therapy data entry'!E396</f>
        <v>0</v>
      </c>
    </row>
    <row r="393" spans="1:33" hidden="1" x14ac:dyDescent="0.25">
      <c r="A393" s="195">
        <f>'Therapy data entry'!A397</f>
        <v>0</v>
      </c>
      <c r="B393" s="196">
        <f>'Therapy data entry'!B398</f>
        <v>0</v>
      </c>
      <c r="C393" s="197">
        <f>'Therapy data entry'!B400</f>
        <v>0</v>
      </c>
      <c r="D393" s="198"/>
      <c r="E393" s="199"/>
      <c r="F393" s="199"/>
      <c r="G393" s="200"/>
      <c r="H393" s="199"/>
      <c r="I393" s="199"/>
      <c r="J393" s="199"/>
      <c r="K393" s="199"/>
      <c r="L393" s="199"/>
      <c r="M393" s="199"/>
      <c r="N393" s="199"/>
      <c r="O393" s="199"/>
      <c r="P393" s="200"/>
      <c r="Q393" s="199"/>
      <c r="R393" s="199"/>
      <c r="S393" s="199"/>
      <c r="T393" s="199"/>
      <c r="U393" s="199"/>
      <c r="V393" s="199"/>
      <c r="W393" s="199"/>
      <c r="X393" s="200"/>
      <c r="Y393" s="199"/>
      <c r="Z393" s="200"/>
      <c r="AA393" s="199"/>
      <c r="AB393" s="200"/>
      <c r="AC393" s="199"/>
      <c r="AD393" s="200"/>
      <c r="AE393" s="199"/>
      <c r="AF393" s="200"/>
      <c r="AG393" s="201">
        <f>'Therapy data entry'!E397</f>
        <v>0</v>
      </c>
    </row>
    <row r="394" spans="1:33" hidden="1" x14ac:dyDescent="0.25">
      <c r="A394" s="195">
        <f>'Therapy data entry'!A398</f>
        <v>0</v>
      </c>
      <c r="B394" s="196">
        <f>'Therapy data entry'!B399</f>
        <v>0</v>
      </c>
      <c r="C394" s="197">
        <f>'Therapy data entry'!B401</f>
        <v>0</v>
      </c>
      <c r="D394" s="198"/>
      <c r="E394" s="199"/>
      <c r="F394" s="199"/>
      <c r="G394" s="200"/>
      <c r="H394" s="199"/>
      <c r="I394" s="199"/>
      <c r="J394" s="199"/>
      <c r="K394" s="199"/>
      <c r="L394" s="199"/>
      <c r="M394" s="199"/>
      <c r="N394" s="199"/>
      <c r="O394" s="199"/>
      <c r="P394" s="200"/>
      <c r="Q394" s="199"/>
      <c r="R394" s="199"/>
      <c r="S394" s="199"/>
      <c r="T394" s="199"/>
      <c r="U394" s="199"/>
      <c r="V394" s="199"/>
      <c r="W394" s="199"/>
      <c r="X394" s="200"/>
      <c r="Y394" s="199"/>
      <c r="Z394" s="200"/>
      <c r="AA394" s="199"/>
      <c r="AB394" s="200"/>
      <c r="AC394" s="199"/>
      <c r="AD394" s="200"/>
      <c r="AE394" s="199"/>
      <c r="AF394" s="200"/>
      <c r="AG394" s="201">
        <f>'Therapy data entry'!E398</f>
        <v>0</v>
      </c>
    </row>
    <row r="395" spans="1:33" hidden="1" x14ac:dyDescent="0.25">
      <c r="A395" s="195">
        <f>'Therapy data entry'!A399</f>
        <v>0</v>
      </c>
      <c r="B395" s="196">
        <f>'Therapy data entry'!B400</f>
        <v>0</v>
      </c>
      <c r="C395" s="197">
        <f>'Therapy data entry'!B402</f>
        <v>0</v>
      </c>
      <c r="D395" s="198"/>
      <c r="E395" s="199"/>
      <c r="F395" s="199"/>
      <c r="G395" s="200"/>
      <c r="H395" s="199"/>
      <c r="I395" s="199"/>
      <c r="J395" s="199"/>
      <c r="K395" s="199"/>
      <c r="L395" s="199"/>
      <c r="M395" s="199"/>
      <c r="N395" s="199"/>
      <c r="O395" s="199"/>
      <c r="P395" s="200"/>
      <c r="Q395" s="199"/>
      <c r="R395" s="199"/>
      <c r="S395" s="199"/>
      <c r="T395" s="199"/>
      <c r="U395" s="199"/>
      <c r="V395" s="199"/>
      <c r="W395" s="198"/>
      <c r="X395" s="200"/>
      <c r="Y395" s="198"/>
      <c r="Z395" s="200"/>
      <c r="AA395" s="198"/>
      <c r="AB395" s="200"/>
      <c r="AC395" s="198"/>
      <c r="AD395" s="200"/>
      <c r="AE395" s="199"/>
      <c r="AF395" s="200"/>
      <c r="AG395" s="201">
        <f>'Therapy data entry'!E399</f>
        <v>0</v>
      </c>
    </row>
    <row r="396" spans="1:33" hidden="1" x14ac:dyDescent="0.25">
      <c r="A396" s="195">
        <f>'Therapy data entry'!A400</f>
        <v>0</v>
      </c>
      <c r="B396" s="196">
        <f>'Therapy data entry'!B401</f>
        <v>0</v>
      </c>
      <c r="C396" s="197" t="str">
        <f>'Therapy data entry'!B403</f>
        <v>Surname:</v>
      </c>
      <c r="D396" s="198"/>
      <c r="E396" s="199"/>
      <c r="F396" s="199"/>
      <c r="G396" s="200"/>
      <c r="H396" s="199"/>
      <c r="I396" s="199"/>
      <c r="J396" s="199"/>
      <c r="K396" s="199"/>
      <c r="L396" s="199"/>
      <c r="M396" s="199"/>
      <c r="N396" s="199"/>
      <c r="O396" s="199"/>
      <c r="P396" s="200"/>
      <c r="Q396" s="199"/>
      <c r="R396" s="199"/>
      <c r="S396" s="199"/>
      <c r="T396" s="199"/>
      <c r="U396" s="199"/>
      <c r="V396" s="199"/>
      <c r="W396" s="199"/>
      <c r="X396" s="200"/>
      <c r="Y396" s="199"/>
      <c r="Z396" s="200"/>
      <c r="AA396" s="199"/>
      <c r="AB396" s="200"/>
      <c r="AC396" s="199"/>
      <c r="AD396" s="200"/>
      <c r="AE396" s="199"/>
      <c r="AF396" s="200"/>
      <c r="AG396" s="201">
        <f>'Therapy data entry'!E400</f>
        <v>0</v>
      </c>
    </row>
    <row r="397" spans="1:33" hidden="1" x14ac:dyDescent="0.25">
      <c r="A397" s="195">
        <f>'Therapy data entry'!A401</f>
        <v>0</v>
      </c>
      <c r="B397" s="196">
        <f>'Therapy data entry'!B402</f>
        <v>0</v>
      </c>
      <c r="C397" s="197">
        <f>'Therapy data entry'!B404</f>
        <v>0</v>
      </c>
      <c r="D397" s="198"/>
      <c r="E397" s="199"/>
      <c r="F397" s="199"/>
      <c r="G397" s="200"/>
      <c r="H397" s="199"/>
      <c r="I397" s="199"/>
      <c r="J397" s="199"/>
      <c r="K397" s="199"/>
      <c r="L397" s="199"/>
      <c r="M397" s="199"/>
      <c r="N397" s="199"/>
      <c r="O397" s="199"/>
      <c r="P397" s="200"/>
      <c r="Q397" s="199"/>
      <c r="R397" s="199"/>
      <c r="S397" s="199"/>
      <c r="T397" s="199"/>
      <c r="U397" s="199"/>
      <c r="V397" s="199"/>
      <c r="W397" s="199"/>
      <c r="X397" s="200"/>
      <c r="Y397" s="199"/>
      <c r="Z397" s="200"/>
      <c r="AA397" s="199"/>
      <c r="AB397" s="200"/>
      <c r="AC397" s="199"/>
      <c r="AD397" s="200"/>
      <c r="AE397" s="199"/>
      <c r="AF397" s="200"/>
      <c r="AG397" s="201">
        <f>'Therapy data entry'!E401</f>
        <v>0</v>
      </c>
    </row>
    <row r="398" spans="1:33" hidden="1" x14ac:dyDescent="0.25">
      <c r="A398" s="195">
        <f>'Therapy data entry'!A402</f>
        <v>0</v>
      </c>
      <c r="B398" s="196" t="str">
        <f>'Therapy data entry'!B403</f>
        <v>Surname:</v>
      </c>
      <c r="C398" s="197" t="str">
        <f>'Therapy data entry'!B405</f>
        <v>DOB:</v>
      </c>
      <c r="D398" s="198"/>
      <c r="E398" s="199"/>
      <c r="F398" s="199"/>
      <c r="G398" s="200"/>
      <c r="H398" s="199"/>
      <c r="I398" s="199"/>
      <c r="J398" s="199"/>
      <c r="K398" s="199"/>
      <c r="L398" s="199"/>
      <c r="M398" s="199"/>
      <c r="N398" s="199"/>
      <c r="O398" s="199"/>
      <c r="P398" s="200"/>
      <c r="Q398" s="199"/>
      <c r="R398" s="199"/>
      <c r="S398" s="199"/>
      <c r="T398" s="199"/>
      <c r="U398" s="199"/>
      <c r="V398" s="199"/>
      <c r="W398" s="199"/>
      <c r="X398" s="200"/>
      <c r="Y398" s="199"/>
      <c r="Z398" s="200"/>
      <c r="AA398" s="199"/>
      <c r="AB398" s="200"/>
      <c r="AC398" s="199"/>
      <c r="AD398" s="200"/>
      <c r="AE398" s="199"/>
      <c r="AF398" s="200"/>
      <c r="AG398" s="201">
        <f>'Therapy data entry'!E402</f>
        <v>0</v>
      </c>
    </row>
    <row r="399" spans="1:33" x14ac:dyDescent="0.25">
      <c r="A399" s="195">
        <f>'Therapy data entry'!A403</f>
        <v>0</v>
      </c>
      <c r="B399" s="196">
        <f>'Therapy data entry'!B404</f>
        <v>0</v>
      </c>
      <c r="C399" s="197">
        <f>'Therapy data entry'!B406</f>
        <v>0</v>
      </c>
      <c r="D399" s="198"/>
      <c r="E399" s="199"/>
      <c r="F399" s="199"/>
      <c r="G399" s="200"/>
      <c r="H399" s="199"/>
      <c r="I399" s="199"/>
      <c r="J399" s="199"/>
      <c r="K399" s="199"/>
      <c r="L399" s="199"/>
      <c r="M399" s="199"/>
      <c r="N399" s="199"/>
      <c r="O399" s="199"/>
      <c r="P399" s="200"/>
      <c r="Q399" s="199"/>
      <c r="R399" s="199"/>
      <c r="S399" s="199"/>
      <c r="T399" s="199"/>
      <c r="U399" s="199"/>
      <c r="V399" s="199"/>
      <c r="W399" s="199"/>
      <c r="X399" s="200"/>
      <c r="Y399" s="199"/>
      <c r="Z399" s="200"/>
      <c r="AA399" s="199"/>
      <c r="AB399" s="200"/>
      <c r="AC399" s="199"/>
      <c r="AD399" s="200"/>
      <c r="AE399" s="199"/>
      <c r="AF399" s="200"/>
      <c r="AG399" s="201">
        <f>'Therapy data entry'!E403</f>
        <v>0</v>
      </c>
    </row>
    <row r="400" spans="1:33" hidden="1" x14ac:dyDescent="0.25">
      <c r="A400" s="195">
        <f>'Therapy data entry'!A404</f>
        <v>0</v>
      </c>
      <c r="B400" s="196" t="str">
        <f>'Therapy data entry'!B405</f>
        <v>DOB:</v>
      </c>
      <c r="C400" s="197">
        <f>'Therapy data entry'!B407</f>
        <v>0</v>
      </c>
      <c r="D400" s="198"/>
      <c r="E400" s="199"/>
      <c r="F400" s="199"/>
      <c r="G400" s="200"/>
      <c r="H400" s="199"/>
      <c r="I400" s="199"/>
      <c r="J400" s="199"/>
      <c r="K400" s="199"/>
      <c r="L400" s="199"/>
      <c r="M400" s="199"/>
      <c r="N400" s="199"/>
      <c r="O400" s="199"/>
      <c r="P400" s="200"/>
      <c r="Q400" s="199"/>
      <c r="R400" s="199"/>
      <c r="S400" s="199"/>
      <c r="T400" s="199"/>
      <c r="U400" s="199"/>
      <c r="V400" s="199"/>
      <c r="W400" s="199"/>
      <c r="X400" s="200"/>
      <c r="Y400" s="199"/>
      <c r="Z400" s="200"/>
      <c r="AA400" s="199"/>
      <c r="AB400" s="200"/>
      <c r="AC400" s="199"/>
      <c r="AD400" s="200"/>
      <c r="AE400" s="199"/>
      <c r="AF400" s="200"/>
      <c r="AG400" s="201">
        <f>'Therapy data entry'!E404</f>
        <v>0</v>
      </c>
    </row>
    <row r="401" spans="1:33" hidden="1" x14ac:dyDescent="0.25">
      <c r="A401" s="195">
        <f>'Therapy data entry'!A405</f>
        <v>0</v>
      </c>
      <c r="B401" s="196">
        <f>'Therapy data entry'!B406</f>
        <v>0</v>
      </c>
      <c r="C401" s="197">
        <f>'Therapy data entry'!B408</f>
        <v>0</v>
      </c>
      <c r="D401" s="198"/>
      <c r="E401" s="199"/>
      <c r="F401" s="199"/>
      <c r="G401" s="200"/>
      <c r="H401" s="199"/>
      <c r="I401" s="199"/>
      <c r="J401" s="199"/>
      <c r="K401" s="199"/>
      <c r="L401" s="199"/>
      <c r="M401" s="199"/>
      <c r="N401" s="199"/>
      <c r="O401" s="199"/>
      <c r="P401" s="200"/>
      <c r="Q401" s="199"/>
      <c r="R401" s="199"/>
      <c r="S401" s="199"/>
      <c r="T401" s="199"/>
      <c r="U401" s="199"/>
      <c r="V401" s="199"/>
      <c r="W401" s="199"/>
      <c r="X401" s="200"/>
      <c r="Y401" s="199"/>
      <c r="Z401" s="200"/>
      <c r="AA401" s="199"/>
      <c r="AB401" s="200"/>
      <c r="AC401" s="199"/>
      <c r="AD401" s="200"/>
      <c r="AE401" s="199"/>
      <c r="AF401" s="200"/>
      <c r="AG401" s="201">
        <f>'Therapy data entry'!E405</f>
        <v>0</v>
      </c>
    </row>
    <row r="402" spans="1:33" hidden="1" x14ac:dyDescent="0.25">
      <c r="A402" s="195">
        <f>'Therapy data entry'!A406</f>
        <v>0</v>
      </c>
      <c r="B402" s="196">
        <f>'Therapy data entry'!B407</f>
        <v>0</v>
      </c>
      <c r="C402" s="197">
        <f>'Therapy data entry'!B409</f>
        <v>0</v>
      </c>
      <c r="D402" s="198"/>
      <c r="E402" s="199"/>
      <c r="F402" s="199"/>
      <c r="G402" s="200"/>
      <c r="H402" s="199"/>
      <c r="I402" s="199"/>
      <c r="J402" s="199"/>
      <c r="K402" s="199"/>
      <c r="L402" s="199"/>
      <c r="M402" s="199"/>
      <c r="N402" s="199"/>
      <c r="O402" s="199"/>
      <c r="P402" s="200"/>
      <c r="Q402" s="199"/>
      <c r="R402" s="199"/>
      <c r="S402" s="199"/>
      <c r="T402" s="199"/>
      <c r="U402" s="199"/>
      <c r="V402" s="199"/>
      <c r="W402" s="199"/>
      <c r="X402" s="200"/>
      <c r="Y402" s="199"/>
      <c r="Z402" s="200"/>
      <c r="AA402" s="199"/>
      <c r="AB402" s="200"/>
      <c r="AC402" s="199"/>
      <c r="AD402" s="200"/>
      <c r="AE402" s="199"/>
      <c r="AF402" s="200"/>
      <c r="AG402" s="201">
        <f>'Therapy data entry'!E406</f>
        <v>0</v>
      </c>
    </row>
    <row r="403" spans="1:33" hidden="1" x14ac:dyDescent="0.25">
      <c r="A403" s="195">
        <f>'Therapy data entry'!A407</f>
        <v>0</v>
      </c>
      <c r="B403" s="196">
        <f>'Therapy data entry'!B408</f>
        <v>0</v>
      </c>
      <c r="C403" s="197">
        <f>'Therapy data entry'!B410</f>
        <v>0</v>
      </c>
      <c r="D403" s="198"/>
      <c r="E403" s="199"/>
      <c r="F403" s="199"/>
      <c r="G403" s="200"/>
      <c r="H403" s="199"/>
      <c r="I403" s="199"/>
      <c r="J403" s="199"/>
      <c r="K403" s="199"/>
      <c r="L403" s="199"/>
      <c r="M403" s="199"/>
      <c r="N403" s="199"/>
      <c r="O403" s="199"/>
      <c r="P403" s="200"/>
      <c r="Q403" s="199"/>
      <c r="R403" s="199"/>
      <c r="S403" s="199"/>
      <c r="T403" s="199"/>
      <c r="U403" s="199"/>
      <c r="V403" s="199"/>
      <c r="W403" s="199"/>
      <c r="X403" s="200"/>
      <c r="Y403" s="199"/>
      <c r="Z403" s="200"/>
      <c r="AA403" s="199"/>
      <c r="AB403" s="200"/>
      <c r="AC403" s="199"/>
      <c r="AD403" s="200"/>
      <c r="AE403" s="199"/>
      <c r="AF403" s="200"/>
      <c r="AG403" s="201">
        <f>'Therapy data entry'!E407</f>
        <v>0</v>
      </c>
    </row>
    <row r="404" spans="1:33" hidden="1" x14ac:dyDescent="0.25">
      <c r="A404" s="195">
        <f>'Therapy data entry'!A408</f>
        <v>0</v>
      </c>
      <c r="B404" s="196">
        <f>'Therapy data entry'!B409</f>
        <v>0</v>
      </c>
      <c r="C404" s="197">
        <f>'Therapy data entry'!B411</f>
        <v>0</v>
      </c>
      <c r="D404" s="198"/>
      <c r="E404" s="199"/>
      <c r="F404" s="199"/>
      <c r="G404" s="200"/>
      <c r="H404" s="199"/>
      <c r="I404" s="199"/>
      <c r="J404" s="199"/>
      <c r="K404" s="199"/>
      <c r="L404" s="199"/>
      <c r="M404" s="199"/>
      <c r="N404" s="199"/>
      <c r="O404" s="199"/>
      <c r="P404" s="200"/>
      <c r="Q404" s="199"/>
      <c r="R404" s="199"/>
      <c r="S404" s="199"/>
      <c r="T404" s="199"/>
      <c r="U404" s="199"/>
      <c r="V404" s="199"/>
      <c r="W404" s="199"/>
      <c r="X404" s="200"/>
      <c r="Y404" s="199"/>
      <c r="Z404" s="200"/>
      <c r="AA404" s="199"/>
      <c r="AB404" s="200"/>
      <c r="AC404" s="199"/>
      <c r="AD404" s="200"/>
      <c r="AE404" s="199"/>
      <c r="AF404" s="200"/>
      <c r="AG404" s="201">
        <f>'Therapy data entry'!E408</f>
        <v>0</v>
      </c>
    </row>
    <row r="405" spans="1:33" hidden="1" x14ac:dyDescent="0.25">
      <c r="A405" s="195">
        <f>'Therapy data entry'!A409</f>
        <v>0</v>
      </c>
      <c r="B405" s="196">
        <f>'Therapy data entry'!B410</f>
        <v>0</v>
      </c>
      <c r="C405" s="197">
        <f>'Therapy data entry'!B412</f>
        <v>0</v>
      </c>
      <c r="D405" s="198"/>
      <c r="E405" s="199"/>
      <c r="F405" s="199"/>
      <c r="G405" s="200"/>
      <c r="H405" s="199"/>
      <c r="I405" s="199"/>
      <c r="J405" s="199"/>
      <c r="K405" s="199"/>
      <c r="L405" s="199"/>
      <c r="M405" s="199"/>
      <c r="N405" s="199"/>
      <c r="O405" s="199"/>
      <c r="P405" s="200"/>
      <c r="Q405" s="199"/>
      <c r="R405" s="199"/>
      <c r="S405" s="199"/>
      <c r="T405" s="199"/>
      <c r="U405" s="199"/>
      <c r="V405" s="199"/>
      <c r="W405" s="199"/>
      <c r="X405" s="200"/>
      <c r="Y405" s="199"/>
      <c r="Z405" s="200"/>
      <c r="AA405" s="199"/>
      <c r="AB405" s="200"/>
      <c r="AC405" s="199"/>
      <c r="AD405" s="200"/>
      <c r="AE405" s="199"/>
      <c r="AF405" s="200"/>
      <c r="AG405" s="201">
        <f>'Therapy data entry'!E409</f>
        <v>0</v>
      </c>
    </row>
    <row r="406" spans="1:33" hidden="1" x14ac:dyDescent="0.25">
      <c r="A406" s="195">
        <f>'Therapy data entry'!A410</f>
        <v>0</v>
      </c>
      <c r="B406" s="196">
        <f>'Therapy data entry'!B411</f>
        <v>0</v>
      </c>
      <c r="C406" s="197">
        <f>'Therapy data entry'!B413</f>
        <v>0</v>
      </c>
      <c r="D406" s="198"/>
      <c r="E406" s="199"/>
      <c r="F406" s="199"/>
      <c r="G406" s="200"/>
      <c r="H406" s="199"/>
      <c r="I406" s="199"/>
      <c r="J406" s="199"/>
      <c r="K406" s="199"/>
      <c r="L406" s="199"/>
      <c r="M406" s="199"/>
      <c r="N406" s="199"/>
      <c r="O406" s="199"/>
      <c r="P406" s="200"/>
      <c r="Q406" s="199"/>
      <c r="R406" s="199"/>
      <c r="S406" s="199"/>
      <c r="T406" s="199"/>
      <c r="U406" s="199"/>
      <c r="V406" s="199"/>
      <c r="W406" s="199"/>
      <c r="X406" s="200"/>
      <c r="Y406" s="199"/>
      <c r="Z406" s="200"/>
      <c r="AA406" s="199"/>
      <c r="AB406" s="200"/>
      <c r="AC406" s="199"/>
      <c r="AD406" s="200"/>
      <c r="AE406" s="199"/>
      <c r="AF406" s="200"/>
      <c r="AG406" s="201">
        <f>'Therapy data entry'!E410</f>
        <v>0</v>
      </c>
    </row>
    <row r="407" spans="1:33" hidden="1" x14ac:dyDescent="0.25">
      <c r="A407" s="195">
        <f>'Therapy data entry'!A411</f>
        <v>0</v>
      </c>
      <c r="B407" s="196">
        <f>'Therapy data entry'!B412</f>
        <v>0</v>
      </c>
      <c r="C407" s="197">
        <f>'Therapy data entry'!B414</f>
        <v>0</v>
      </c>
      <c r="D407" s="198"/>
      <c r="E407" s="199"/>
      <c r="F407" s="199"/>
      <c r="G407" s="200"/>
      <c r="H407" s="199"/>
      <c r="I407" s="199"/>
      <c r="J407" s="199"/>
      <c r="K407" s="199"/>
      <c r="L407" s="199"/>
      <c r="M407" s="199"/>
      <c r="N407" s="199"/>
      <c r="O407" s="199"/>
      <c r="P407" s="200"/>
      <c r="Q407" s="199"/>
      <c r="R407" s="199"/>
      <c r="S407" s="199"/>
      <c r="T407" s="199"/>
      <c r="U407" s="199"/>
      <c r="V407" s="199"/>
      <c r="W407" s="199"/>
      <c r="X407" s="200"/>
      <c r="Y407" s="199"/>
      <c r="Z407" s="200"/>
      <c r="AA407" s="199"/>
      <c r="AB407" s="200"/>
      <c r="AC407" s="199"/>
      <c r="AD407" s="200"/>
      <c r="AE407" s="199"/>
      <c r="AF407" s="200"/>
      <c r="AG407" s="201">
        <f>'Therapy data entry'!E411</f>
        <v>0</v>
      </c>
    </row>
    <row r="408" spans="1:33" hidden="1" x14ac:dyDescent="0.25">
      <c r="A408" s="195">
        <f>'Therapy data entry'!A412</f>
        <v>0</v>
      </c>
      <c r="B408" s="196">
        <f>'Therapy data entry'!B413</f>
        <v>0</v>
      </c>
      <c r="C408" s="197" t="str">
        <f>'Therapy data entry'!B415</f>
        <v>Surname:</v>
      </c>
      <c r="D408" s="198"/>
      <c r="E408" s="199"/>
      <c r="F408" s="199"/>
      <c r="G408" s="200"/>
      <c r="H408" s="199"/>
      <c r="I408" s="199"/>
      <c r="J408" s="199"/>
      <c r="K408" s="199"/>
      <c r="L408" s="199"/>
      <c r="M408" s="199"/>
      <c r="N408" s="199"/>
      <c r="O408" s="199"/>
      <c r="P408" s="200"/>
      <c r="Q408" s="199"/>
      <c r="R408" s="199"/>
      <c r="S408" s="199"/>
      <c r="T408" s="199"/>
      <c r="U408" s="199"/>
      <c r="V408" s="199"/>
      <c r="W408" s="199"/>
      <c r="X408" s="200"/>
      <c r="Y408" s="199"/>
      <c r="Z408" s="200"/>
      <c r="AA408" s="199"/>
      <c r="AB408" s="200"/>
      <c r="AC408" s="199"/>
      <c r="AD408" s="200"/>
      <c r="AE408" s="199"/>
      <c r="AF408" s="200"/>
      <c r="AG408" s="201">
        <f>'Therapy data entry'!E412</f>
        <v>0</v>
      </c>
    </row>
    <row r="409" spans="1:33" hidden="1" x14ac:dyDescent="0.25">
      <c r="A409" s="195">
        <f>'Therapy data entry'!A413</f>
        <v>0</v>
      </c>
      <c r="B409" s="196">
        <f>'Therapy data entry'!B414</f>
        <v>0</v>
      </c>
      <c r="C409" s="197">
        <f>'Therapy data entry'!B416</f>
        <v>0</v>
      </c>
      <c r="D409" s="198"/>
      <c r="E409" s="199"/>
      <c r="F409" s="199"/>
      <c r="G409" s="200"/>
      <c r="H409" s="199"/>
      <c r="I409" s="199"/>
      <c r="J409" s="199"/>
      <c r="K409" s="199"/>
      <c r="L409" s="199"/>
      <c r="M409" s="199"/>
      <c r="N409" s="199"/>
      <c r="O409" s="199"/>
      <c r="P409" s="200"/>
      <c r="Q409" s="199"/>
      <c r="R409" s="199"/>
      <c r="S409" s="199"/>
      <c r="T409" s="199"/>
      <c r="U409" s="199"/>
      <c r="V409" s="199"/>
      <c r="W409" s="199"/>
      <c r="X409" s="200"/>
      <c r="Y409" s="199"/>
      <c r="Z409" s="200"/>
      <c r="AA409" s="199"/>
      <c r="AB409" s="200"/>
      <c r="AC409" s="199"/>
      <c r="AD409" s="200"/>
      <c r="AE409" s="199"/>
      <c r="AF409" s="200"/>
      <c r="AG409" s="201">
        <f>'Therapy data entry'!E413</f>
        <v>0</v>
      </c>
    </row>
    <row r="410" spans="1:33" hidden="1" x14ac:dyDescent="0.25">
      <c r="A410" s="195">
        <f>'Therapy data entry'!A414</f>
        <v>0</v>
      </c>
      <c r="B410" s="196" t="str">
        <f>'Therapy data entry'!B415</f>
        <v>Surname:</v>
      </c>
      <c r="C410" s="197" t="str">
        <f>'Therapy data entry'!B417</f>
        <v>DOB:</v>
      </c>
      <c r="D410" s="198"/>
      <c r="E410" s="199"/>
      <c r="F410" s="199"/>
      <c r="G410" s="200"/>
      <c r="H410" s="199"/>
      <c r="I410" s="199"/>
      <c r="J410" s="199"/>
      <c r="K410" s="199"/>
      <c r="L410" s="199"/>
      <c r="M410" s="199"/>
      <c r="N410" s="199"/>
      <c r="O410" s="199"/>
      <c r="P410" s="200"/>
      <c r="Q410" s="199"/>
      <c r="R410" s="199"/>
      <c r="S410" s="199"/>
      <c r="T410" s="199"/>
      <c r="U410" s="199"/>
      <c r="V410" s="199"/>
      <c r="W410" s="199"/>
      <c r="X410" s="200"/>
      <c r="Y410" s="199"/>
      <c r="Z410" s="200"/>
      <c r="AA410" s="199"/>
      <c r="AB410" s="200"/>
      <c r="AC410" s="199"/>
      <c r="AD410" s="200"/>
      <c r="AE410" s="199"/>
      <c r="AF410" s="200"/>
      <c r="AG410" s="201">
        <f>'Therapy data entry'!E414</f>
        <v>0</v>
      </c>
    </row>
    <row r="411" spans="1:33" x14ac:dyDescent="0.25">
      <c r="A411" s="195">
        <f>'Therapy data entry'!A415</f>
        <v>0</v>
      </c>
      <c r="B411" s="196">
        <f>'Therapy data entry'!B416</f>
        <v>0</v>
      </c>
      <c r="C411" s="197">
        <f>'Therapy data entry'!B418</f>
        <v>0</v>
      </c>
      <c r="D411" s="198"/>
      <c r="E411" s="199"/>
      <c r="F411" s="199"/>
      <c r="G411" s="200"/>
      <c r="H411" s="199"/>
      <c r="I411" s="199"/>
      <c r="J411" s="199"/>
      <c r="K411" s="199"/>
      <c r="L411" s="199"/>
      <c r="M411" s="199"/>
      <c r="N411" s="199"/>
      <c r="O411" s="199"/>
      <c r="P411" s="200"/>
      <c r="Q411" s="199"/>
      <c r="R411" s="199"/>
      <c r="S411" s="199"/>
      <c r="T411" s="199"/>
      <c r="U411" s="199"/>
      <c r="V411" s="199"/>
      <c r="W411" s="199"/>
      <c r="X411" s="200"/>
      <c r="Y411" s="199"/>
      <c r="Z411" s="200"/>
      <c r="AA411" s="199"/>
      <c r="AB411" s="200"/>
      <c r="AC411" s="199"/>
      <c r="AD411" s="200"/>
      <c r="AE411" s="199"/>
      <c r="AF411" s="200"/>
      <c r="AG411" s="201">
        <f>'Therapy data entry'!E415</f>
        <v>0</v>
      </c>
    </row>
    <row r="412" spans="1:33" hidden="1" x14ac:dyDescent="0.25">
      <c r="A412" s="195">
        <f>'Therapy data entry'!A416</f>
        <v>0</v>
      </c>
      <c r="B412" s="196" t="str">
        <f>'Therapy data entry'!B417</f>
        <v>DOB:</v>
      </c>
      <c r="C412" s="197">
        <f>'Therapy data entry'!B419</f>
        <v>0</v>
      </c>
      <c r="D412" s="198"/>
      <c r="E412" s="199"/>
      <c r="F412" s="199"/>
      <c r="G412" s="200"/>
      <c r="H412" s="199"/>
      <c r="I412" s="199"/>
      <c r="J412" s="199"/>
      <c r="K412" s="199"/>
      <c r="L412" s="199"/>
      <c r="M412" s="199"/>
      <c r="N412" s="199"/>
      <c r="O412" s="199"/>
      <c r="P412" s="200"/>
      <c r="Q412" s="199"/>
      <c r="R412" s="199"/>
      <c r="S412" s="199"/>
      <c r="T412" s="199"/>
      <c r="U412" s="199"/>
      <c r="V412" s="199"/>
      <c r="W412" s="199"/>
      <c r="X412" s="200"/>
      <c r="Y412" s="199"/>
      <c r="Z412" s="200"/>
      <c r="AA412" s="199"/>
      <c r="AB412" s="200"/>
      <c r="AC412" s="199"/>
      <c r="AD412" s="200"/>
      <c r="AE412" s="199"/>
      <c r="AF412" s="200"/>
      <c r="AG412" s="201">
        <f>'Therapy data entry'!E416</f>
        <v>0</v>
      </c>
    </row>
    <row r="413" spans="1:33" hidden="1" x14ac:dyDescent="0.25">
      <c r="A413" s="195">
        <f>'Therapy data entry'!A417</f>
        <v>0</v>
      </c>
      <c r="B413" s="196">
        <f>'Therapy data entry'!B418</f>
        <v>0</v>
      </c>
      <c r="C413" s="197">
        <f>'Therapy data entry'!B420</f>
        <v>0</v>
      </c>
      <c r="D413" s="198"/>
      <c r="E413" s="199"/>
      <c r="F413" s="199"/>
      <c r="G413" s="200"/>
      <c r="H413" s="199"/>
      <c r="I413" s="199"/>
      <c r="J413" s="199"/>
      <c r="K413" s="199"/>
      <c r="L413" s="199"/>
      <c r="M413" s="199"/>
      <c r="N413" s="199"/>
      <c r="O413" s="199"/>
      <c r="P413" s="200"/>
      <c r="Q413" s="199"/>
      <c r="R413" s="199"/>
      <c r="S413" s="199"/>
      <c r="T413" s="199"/>
      <c r="U413" s="199"/>
      <c r="V413" s="199"/>
      <c r="W413" s="199"/>
      <c r="X413" s="200"/>
      <c r="Y413" s="199"/>
      <c r="Z413" s="200"/>
      <c r="AA413" s="199"/>
      <c r="AB413" s="200"/>
      <c r="AC413" s="199"/>
      <c r="AD413" s="200"/>
      <c r="AE413" s="199"/>
      <c r="AF413" s="200"/>
      <c r="AG413" s="201">
        <f>'Therapy data entry'!E417</f>
        <v>0</v>
      </c>
    </row>
    <row r="414" spans="1:33" hidden="1" x14ac:dyDescent="0.25">
      <c r="A414" s="195">
        <f>'Therapy data entry'!A418</f>
        <v>0</v>
      </c>
      <c r="B414" s="196">
        <f>'Therapy data entry'!B419</f>
        <v>0</v>
      </c>
      <c r="C414" s="197">
        <f>'Therapy data entry'!B421</f>
        <v>0</v>
      </c>
      <c r="D414" s="198"/>
      <c r="E414" s="199"/>
      <c r="F414" s="199"/>
      <c r="G414" s="200"/>
      <c r="H414" s="199"/>
      <c r="I414" s="199"/>
      <c r="J414" s="199"/>
      <c r="K414" s="199"/>
      <c r="L414" s="199"/>
      <c r="M414" s="199"/>
      <c r="N414" s="199"/>
      <c r="O414" s="199"/>
      <c r="P414" s="200"/>
      <c r="Q414" s="199"/>
      <c r="R414" s="199"/>
      <c r="S414" s="199"/>
      <c r="T414" s="199"/>
      <c r="U414" s="199"/>
      <c r="V414" s="199"/>
      <c r="W414" s="199"/>
      <c r="X414" s="200"/>
      <c r="Y414" s="199"/>
      <c r="Z414" s="200"/>
      <c r="AA414" s="199"/>
      <c r="AB414" s="200"/>
      <c r="AC414" s="199"/>
      <c r="AD414" s="200"/>
      <c r="AE414" s="199"/>
      <c r="AF414" s="200"/>
      <c r="AG414" s="201">
        <f>'Therapy data entry'!E418</f>
        <v>0</v>
      </c>
    </row>
    <row r="415" spans="1:33" hidden="1" x14ac:dyDescent="0.25">
      <c r="A415" s="195">
        <f>'Therapy data entry'!A419</f>
        <v>0</v>
      </c>
      <c r="B415" s="196">
        <f>'Therapy data entry'!B420</f>
        <v>0</v>
      </c>
      <c r="C415" s="197">
        <f>'Therapy data entry'!B422</f>
        <v>0</v>
      </c>
      <c r="D415" s="198"/>
      <c r="E415" s="199"/>
      <c r="F415" s="199"/>
      <c r="G415" s="200"/>
      <c r="H415" s="199"/>
      <c r="I415" s="199"/>
      <c r="J415" s="199"/>
      <c r="K415" s="199"/>
      <c r="L415" s="199"/>
      <c r="M415" s="199"/>
      <c r="N415" s="199"/>
      <c r="O415" s="199"/>
      <c r="P415" s="200"/>
      <c r="Q415" s="199"/>
      <c r="R415" s="199"/>
      <c r="S415" s="199"/>
      <c r="T415" s="199"/>
      <c r="U415" s="199"/>
      <c r="V415" s="199"/>
      <c r="W415" s="199"/>
      <c r="X415" s="200"/>
      <c r="Y415" s="199"/>
      <c r="Z415" s="200"/>
      <c r="AA415" s="199"/>
      <c r="AB415" s="200"/>
      <c r="AC415" s="199"/>
      <c r="AD415" s="200"/>
      <c r="AE415" s="199"/>
      <c r="AF415" s="200"/>
      <c r="AG415" s="201">
        <f>'Therapy data entry'!E419</f>
        <v>0</v>
      </c>
    </row>
    <row r="416" spans="1:33" hidden="1" x14ac:dyDescent="0.25">
      <c r="A416" s="195">
        <f>'Therapy data entry'!A420</f>
        <v>0</v>
      </c>
      <c r="B416" s="196">
        <f>'Therapy data entry'!B421</f>
        <v>0</v>
      </c>
      <c r="C416" s="197">
        <f>'Therapy data entry'!B423</f>
        <v>0</v>
      </c>
      <c r="D416" s="198"/>
      <c r="E416" s="199"/>
      <c r="F416" s="199"/>
      <c r="G416" s="200"/>
      <c r="H416" s="199"/>
      <c r="I416" s="199"/>
      <c r="J416" s="199"/>
      <c r="K416" s="199"/>
      <c r="L416" s="199"/>
      <c r="M416" s="199"/>
      <c r="N416" s="199"/>
      <c r="O416" s="199"/>
      <c r="P416" s="200"/>
      <c r="Q416" s="199"/>
      <c r="R416" s="199"/>
      <c r="S416" s="199"/>
      <c r="T416" s="199"/>
      <c r="U416" s="199"/>
      <c r="V416" s="199"/>
      <c r="W416" s="199"/>
      <c r="X416" s="200"/>
      <c r="Y416" s="199"/>
      <c r="Z416" s="200"/>
      <c r="AA416" s="199"/>
      <c r="AB416" s="200"/>
      <c r="AC416" s="199"/>
      <c r="AD416" s="200"/>
      <c r="AE416" s="199"/>
      <c r="AF416" s="200"/>
      <c r="AG416" s="201">
        <f>'Therapy data entry'!E420</f>
        <v>0</v>
      </c>
    </row>
    <row r="417" spans="1:33" hidden="1" x14ac:dyDescent="0.25">
      <c r="A417" s="195">
        <f>'Therapy data entry'!A421</f>
        <v>0</v>
      </c>
      <c r="B417" s="196">
        <f>'Therapy data entry'!B422</f>
        <v>0</v>
      </c>
      <c r="C417" s="197">
        <f>'Therapy data entry'!B424</f>
        <v>0</v>
      </c>
      <c r="D417" s="198"/>
      <c r="E417" s="199"/>
      <c r="F417" s="199"/>
      <c r="G417" s="200"/>
      <c r="H417" s="199"/>
      <c r="I417" s="199"/>
      <c r="J417" s="199"/>
      <c r="K417" s="199"/>
      <c r="L417" s="199"/>
      <c r="M417" s="199"/>
      <c r="N417" s="199"/>
      <c r="O417" s="199"/>
      <c r="P417" s="200"/>
      <c r="Q417" s="199"/>
      <c r="R417" s="199"/>
      <c r="S417" s="199"/>
      <c r="T417" s="199"/>
      <c r="U417" s="199"/>
      <c r="V417" s="199"/>
      <c r="W417" s="199"/>
      <c r="X417" s="200"/>
      <c r="Y417" s="199"/>
      <c r="Z417" s="200"/>
      <c r="AA417" s="199"/>
      <c r="AB417" s="200"/>
      <c r="AC417" s="199"/>
      <c r="AD417" s="200"/>
      <c r="AE417" s="199"/>
      <c r="AF417" s="200"/>
      <c r="AG417" s="201">
        <f>'Therapy data entry'!E421</f>
        <v>0</v>
      </c>
    </row>
    <row r="418" spans="1:33" hidden="1" x14ac:dyDescent="0.25">
      <c r="A418" s="195">
        <f>'Therapy data entry'!A422</f>
        <v>0</v>
      </c>
      <c r="B418" s="196">
        <f>'Therapy data entry'!B423</f>
        <v>0</v>
      </c>
      <c r="C418" s="197">
        <f>'Therapy data entry'!B425</f>
        <v>0</v>
      </c>
      <c r="D418" s="198"/>
      <c r="E418" s="199"/>
      <c r="F418" s="199"/>
      <c r="G418" s="200"/>
      <c r="H418" s="199"/>
      <c r="I418" s="199"/>
      <c r="J418" s="199"/>
      <c r="K418" s="199"/>
      <c r="L418" s="199"/>
      <c r="M418" s="199"/>
      <c r="N418" s="199"/>
      <c r="O418" s="199"/>
      <c r="P418" s="200"/>
      <c r="Q418" s="199"/>
      <c r="R418" s="199"/>
      <c r="S418" s="199"/>
      <c r="T418" s="199"/>
      <c r="U418" s="199"/>
      <c r="V418" s="199"/>
      <c r="W418" s="199"/>
      <c r="X418" s="200"/>
      <c r="Y418" s="199"/>
      <c r="Z418" s="200"/>
      <c r="AA418" s="199"/>
      <c r="AB418" s="200"/>
      <c r="AC418" s="199"/>
      <c r="AD418" s="200"/>
      <c r="AE418" s="199"/>
      <c r="AF418" s="200"/>
      <c r="AG418" s="201">
        <f>'Therapy data entry'!E422</f>
        <v>0</v>
      </c>
    </row>
    <row r="419" spans="1:33" hidden="1" x14ac:dyDescent="0.25">
      <c r="A419" s="195">
        <f>'Therapy data entry'!A423</f>
        <v>0</v>
      </c>
      <c r="B419" s="196">
        <f>'Therapy data entry'!B424</f>
        <v>0</v>
      </c>
      <c r="C419" s="197">
        <f>'Therapy data entry'!B426</f>
        <v>0</v>
      </c>
      <c r="D419" s="198"/>
      <c r="E419" s="199"/>
      <c r="F419" s="199"/>
      <c r="G419" s="200"/>
      <c r="H419" s="199"/>
      <c r="I419" s="199"/>
      <c r="J419" s="199"/>
      <c r="K419" s="199"/>
      <c r="L419" s="199"/>
      <c r="M419" s="199"/>
      <c r="N419" s="199"/>
      <c r="O419" s="199"/>
      <c r="P419" s="200"/>
      <c r="Q419" s="199"/>
      <c r="R419" s="199"/>
      <c r="S419" s="199"/>
      <c r="T419" s="199"/>
      <c r="U419" s="199"/>
      <c r="V419" s="199"/>
      <c r="W419" s="199"/>
      <c r="X419" s="200"/>
      <c r="Y419" s="199"/>
      <c r="Z419" s="200"/>
      <c r="AA419" s="199"/>
      <c r="AB419" s="200"/>
      <c r="AC419" s="199"/>
      <c r="AD419" s="200"/>
      <c r="AE419" s="199"/>
      <c r="AF419" s="200"/>
      <c r="AG419" s="201">
        <f>'Therapy data entry'!E423</f>
        <v>0</v>
      </c>
    </row>
    <row r="420" spans="1:33" hidden="1" x14ac:dyDescent="0.25">
      <c r="A420" s="195">
        <f>'Therapy data entry'!A424</f>
        <v>0</v>
      </c>
      <c r="B420" s="196">
        <f>'Therapy data entry'!B425</f>
        <v>0</v>
      </c>
      <c r="C420" s="197" t="str">
        <f>'Therapy data entry'!B427</f>
        <v>Surname:</v>
      </c>
      <c r="D420" s="198"/>
      <c r="E420" s="199"/>
      <c r="F420" s="199"/>
      <c r="G420" s="200"/>
      <c r="H420" s="199"/>
      <c r="I420" s="199"/>
      <c r="J420" s="199"/>
      <c r="K420" s="199"/>
      <c r="L420" s="199"/>
      <c r="M420" s="199"/>
      <c r="N420" s="199"/>
      <c r="O420" s="199"/>
      <c r="P420" s="200"/>
      <c r="Q420" s="199"/>
      <c r="R420" s="199"/>
      <c r="S420" s="199"/>
      <c r="T420" s="199"/>
      <c r="U420" s="199"/>
      <c r="V420" s="199"/>
      <c r="W420" s="199"/>
      <c r="X420" s="200"/>
      <c r="Y420" s="199"/>
      <c r="Z420" s="200"/>
      <c r="AA420" s="199"/>
      <c r="AB420" s="200"/>
      <c r="AC420" s="199"/>
      <c r="AD420" s="200"/>
      <c r="AE420" s="199"/>
      <c r="AF420" s="200"/>
      <c r="AG420" s="201">
        <f>'Therapy data entry'!E424</f>
        <v>0</v>
      </c>
    </row>
    <row r="421" spans="1:33" hidden="1" x14ac:dyDescent="0.25">
      <c r="A421" s="195">
        <f>'Therapy data entry'!A425</f>
        <v>0</v>
      </c>
      <c r="B421" s="196">
        <f>'Therapy data entry'!B426</f>
        <v>0</v>
      </c>
      <c r="C421" s="197">
        <f>'Therapy data entry'!B428</f>
        <v>0</v>
      </c>
      <c r="D421" s="198"/>
      <c r="E421" s="199"/>
      <c r="F421" s="199"/>
      <c r="G421" s="200"/>
      <c r="H421" s="199"/>
      <c r="I421" s="199"/>
      <c r="J421" s="199"/>
      <c r="K421" s="199"/>
      <c r="L421" s="199"/>
      <c r="M421" s="199"/>
      <c r="N421" s="199"/>
      <c r="O421" s="199"/>
      <c r="P421" s="200"/>
      <c r="Q421" s="199"/>
      <c r="R421" s="199"/>
      <c r="S421" s="199"/>
      <c r="T421" s="199"/>
      <c r="U421" s="199"/>
      <c r="V421" s="199"/>
      <c r="W421" s="199"/>
      <c r="X421" s="200"/>
      <c r="Y421" s="199"/>
      <c r="Z421" s="200"/>
      <c r="AA421" s="199"/>
      <c r="AB421" s="200"/>
      <c r="AC421" s="199"/>
      <c r="AD421" s="200"/>
      <c r="AE421" s="199"/>
      <c r="AF421" s="200"/>
      <c r="AG421" s="201">
        <f>'Therapy data entry'!E425</f>
        <v>0</v>
      </c>
    </row>
    <row r="422" spans="1:33" hidden="1" x14ac:dyDescent="0.25">
      <c r="A422" s="195">
        <f>'Therapy data entry'!A426</f>
        <v>0</v>
      </c>
      <c r="B422" s="196" t="str">
        <f>'Therapy data entry'!B427</f>
        <v>Surname:</v>
      </c>
      <c r="C422" s="197" t="str">
        <f>'Therapy data entry'!B429</f>
        <v>DOB:</v>
      </c>
      <c r="D422" s="198"/>
      <c r="E422" s="199"/>
      <c r="F422" s="199"/>
      <c r="G422" s="200"/>
      <c r="H422" s="199"/>
      <c r="I422" s="199"/>
      <c r="J422" s="199"/>
      <c r="K422" s="199"/>
      <c r="L422" s="199"/>
      <c r="M422" s="199"/>
      <c r="N422" s="199"/>
      <c r="O422" s="199"/>
      <c r="P422" s="200"/>
      <c r="Q422" s="199"/>
      <c r="R422" s="199"/>
      <c r="S422" s="199"/>
      <c r="T422" s="199"/>
      <c r="U422" s="199"/>
      <c r="V422" s="199"/>
      <c r="W422" s="199"/>
      <c r="X422" s="200"/>
      <c r="Y422" s="199"/>
      <c r="Z422" s="200"/>
      <c r="AA422" s="199"/>
      <c r="AB422" s="200"/>
      <c r="AC422" s="199"/>
      <c r="AD422" s="200"/>
      <c r="AE422" s="199"/>
      <c r="AF422" s="200"/>
      <c r="AG422" s="201">
        <f>'Therapy data entry'!E426</f>
        <v>0</v>
      </c>
    </row>
    <row r="423" spans="1:33" x14ac:dyDescent="0.25">
      <c r="A423" s="195">
        <f>'Therapy data entry'!A427</f>
        <v>0</v>
      </c>
      <c r="B423" s="196">
        <f>'Therapy data entry'!B428</f>
        <v>0</v>
      </c>
      <c r="C423" s="197">
        <f>'Therapy data entry'!B430</f>
        <v>0</v>
      </c>
      <c r="D423" s="198"/>
      <c r="E423" s="199"/>
      <c r="F423" s="199"/>
      <c r="G423" s="200"/>
      <c r="H423" s="199"/>
      <c r="I423" s="199"/>
      <c r="J423" s="199"/>
      <c r="K423" s="199"/>
      <c r="L423" s="199"/>
      <c r="M423" s="199"/>
      <c r="N423" s="199"/>
      <c r="O423" s="199"/>
      <c r="P423" s="200"/>
      <c r="Q423" s="199"/>
      <c r="R423" s="199"/>
      <c r="S423" s="199"/>
      <c r="T423" s="199"/>
      <c r="U423" s="199"/>
      <c r="V423" s="199"/>
      <c r="W423" s="198"/>
      <c r="X423" s="200"/>
      <c r="Y423" s="198"/>
      <c r="Z423" s="200"/>
      <c r="AA423" s="198"/>
      <c r="AB423" s="200"/>
      <c r="AC423" s="198"/>
      <c r="AD423" s="200"/>
      <c r="AE423" s="199"/>
      <c r="AF423" s="200"/>
      <c r="AG423" s="201">
        <f>'Therapy data entry'!E427</f>
        <v>0</v>
      </c>
    </row>
    <row r="424" spans="1:33" hidden="1" x14ac:dyDescent="0.25">
      <c r="A424" s="195">
        <f>'Therapy data entry'!A428</f>
        <v>0</v>
      </c>
      <c r="B424" s="196" t="str">
        <f>'Therapy data entry'!B429</f>
        <v>DOB:</v>
      </c>
      <c r="C424" s="197">
        <f>'Therapy data entry'!B431</f>
        <v>0</v>
      </c>
      <c r="D424" s="198"/>
      <c r="E424" s="199"/>
      <c r="F424" s="199"/>
      <c r="G424" s="200"/>
      <c r="H424" s="199"/>
      <c r="I424" s="199"/>
      <c r="J424" s="199"/>
      <c r="K424" s="199"/>
      <c r="L424" s="199"/>
      <c r="M424" s="199"/>
      <c r="N424" s="199"/>
      <c r="O424" s="199"/>
      <c r="P424" s="200"/>
      <c r="Q424" s="199"/>
      <c r="R424" s="199"/>
      <c r="S424" s="199"/>
      <c r="T424" s="199"/>
      <c r="U424" s="199"/>
      <c r="V424" s="199"/>
      <c r="W424" s="199"/>
      <c r="X424" s="200"/>
      <c r="Y424" s="199"/>
      <c r="Z424" s="200"/>
      <c r="AA424" s="199"/>
      <c r="AB424" s="200"/>
      <c r="AC424" s="199"/>
      <c r="AD424" s="200"/>
      <c r="AE424" s="199"/>
      <c r="AF424" s="200"/>
      <c r="AG424" s="201">
        <f>'Therapy data entry'!E428</f>
        <v>0</v>
      </c>
    </row>
    <row r="425" spans="1:33" hidden="1" x14ac:dyDescent="0.25">
      <c r="A425" s="195">
        <f>'Therapy data entry'!A429</f>
        <v>0</v>
      </c>
      <c r="B425" s="196">
        <f>'Therapy data entry'!B430</f>
        <v>0</v>
      </c>
      <c r="C425" s="197">
        <f>'Therapy data entry'!B432</f>
        <v>0</v>
      </c>
      <c r="D425" s="198"/>
      <c r="E425" s="199"/>
      <c r="F425" s="199"/>
      <c r="G425" s="200"/>
      <c r="H425" s="199"/>
      <c r="I425" s="199"/>
      <c r="J425" s="199"/>
      <c r="K425" s="199"/>
      <c r="L425" s="199"/>
      <c r="M425" s="199"/>
      <c r="N425" s="199"/>
      <c r="O425" s="199"/>
      <c r="P425" s="200"/>
      <c r="Q425" s="199"/>
      <c r="R425" s="199"/>
      <c r="S425" s="199"/>
      <c r="T425" s="199"/>
      <c r="U425" s="199"/>
      <c r="V425" s="199"/>
      <c r="W425" s="199"/>
      <c r="X425" s="200"/>
      <c r="Y425" s="199"/>
      <c r="Z425" s="200"/>
      <c r="AA425" s="199"/>
      <c r="AB425" s="200"/>
      <c r="AC425" s="199"/>
      <c r="AD425" s="200"/>
      <c r="AE425" s="199"/>
      <c r="AF425" s="200"/>
      <c r="AG425" s="201">
        <f>'Therapy data entry'!E429</f>
        <v>0</v>
      </c>
    </row>
    <row r="426" spans="1:33" hidden="1" x14ac:dyDescent="0.25">
      <c r="A426" s="195">
        <f>'Therapy data entry'!A430</f>
        <v>0</v>
      </c>
      <c r="B426" s="196">
        <f>'Therapy data entry'!B431</f>
        <v>0</v>
      </c>
      <c r="C426" s="197">
        <f>'Therapy data entry'!B433</f>
        <v>0</v>
      </c>
      <c r="D426" s="198"/>
      <c r="E426" s="199"/>
      <c r="F426" s="199"/>
      <c r="G426" s="200"/>
      <c r="H426" s="199"/>
      <c r="I426" s="199"/>
      <c r="J426" s="199"/>
      <c r="K426" s="199"/>
      <c r="L426" s="199"/>
      <c r="M426" s="199"/>
      <c r="N426" s="199"/>
      <c r="O426" s="199"/>
      <c r="P426" s="200"/>
      <c r="Q426" s="199"/>
      <c r="R426" s="199"/>
      <c r="S426" s="199"/>
      <c r="T426" s="199"/>
      <c r="U426" s="199"/>
      <c r="V426" s="199"/>
      <c r="W426" s="199"/>
      <c r="X426" s="200"/>
      <c r="Y426" s="199"/>
      <c r="Z426" s="200"/>
      <c r="AA426" s="199"/>
      <c r="AB426" s="200"/>
      <c r="AC426" s="199"/>
      <c r="AD426" s="200"/>
      <c r="AE426" s="199"/>
      <c r="AF426" s="200"/>
      <c r="AG426" s="201">
        <f>'Therapy data entry'!E430</f>
        <v>0</v>
      </c>
    </row>
    <row r="427" spans="1:33" hidden="1" x14ac:dyDescent="0.25">
      <c r="A427" s="195">
        <f>'Therapy data entry'!A431</f>
        <v>0</v>
      </c>
      <c r="B427" s="196">
        <f>'Therapy data entry'!B432</f>
        <v>0</v>
      </c>
      <c r="C427" s="197">
        <f>'Therapy data entry'!B434</f>
        <v>0</v>
      </c>
      <c r="D427" s="198"/>
      <c r="E427" s="199"/>
      <c r="F427" s="199"/>
      <c r="G427" s="200"/>
      <c r="H427" s="199"/>
      <c r="I427" s="199"/>
      <c r="J427" s="199"/>
      <c r="K427" s="199"/>
      <c r="L427" s="199"/>
      <c r="M427" s="199"/>
      <c r="N427" s="199"/>
      <c r="O427" s="199"/>
      <c r="P427" s="200"/>
      <c r="Q427" s="199"/>
      <c r="R427" s="199"/>
      <c r="S427" s="199"/>
      <c r="T427" s="199"/>
      <c r="U427" s="199"/>
      <c r="V427" s="199"/>
      <c r="W427" s="199"/>
      <c r="X427" s="200"/>
      <c r="Y427" s="199"/>
      <c r="Z427" s="200"/>
      <c r="AA427" s="199"/>
      <c r="AB427" s="200"/>
      <c r="AC427" s="199"/>
      <c r="AD427" s="200"/>
      <c r="AE427" s="199"/>
      <c r="AF427" s="200"/>
      <c r="AG427" s="201">
        <f>'Therapy data entry'!E431</f>
        <v>0</v>
      </c>
    </row>
    <row r="428" spans="1:33" hidden="1" x14ac:dyDescent="0.25">
      <c r="A428" s="195">
        <f>'Therapy data entry'!A432</f>
        <v>0</v>
      </c>
      <c r="B428" s="196">
        <f>'Therapy data entry'!B433</f>
        <v>0</v>
      </c>
      <c r="C428" s="197">
        <f>'Therapy data entry'!B435</f>
        <v>0</v>
      </c>
      <c r="D428" s="198"/>
      <c r="E428" s="199"/>
      <c r="F428" s="199"/>
      <c r="G428" s="200"/>
      <c r="H428" s="199"/>
      <c r="I428" s="199"/>
      <c r="J428" s="199"/>
      <c r="K428" s="199"/>
      <c r="L428" s="199"/>
      <c r="M428" s="199"/>
      <c r="N428" s="199"/>
      <c r="O428" s="199"/>
      <c r="P428" s="200"/>
      <c r="Q428" s="199"/>
      <c r="R428" s="199"/>
      <c r="S428" s="199"/>
      <c r="T428" s="199"/>
      <c r="U428" s="199"/>
      <c r="V428" s="199"/>
      <c r="W428" s="199"/>
      <c r="X428" s="200"/>
      <c r="Y428" s="199"/>
      <c r="Z428" s="200"/>
      <c r="AA428" s="199"/>
      <c r="AB428" s="200"/>
      <c r="AC428" s="199"/>
      <c r="AD428" s="200"/>
      <c r="AE428" s="199"/>
      <c r="AF428" s="200"/>
      <c r="AG428" s="201">
        <f>'Therapy data entry'!E432</f>
        <v>0</v>
      </c>
    </row>
    <row r="429" spans="1:33" hidden="1" x14ac:dyDescent="0.25">
      <c r="A429" s="195">
        <f>'Therapy data entry'!A433</f>
        <v>0</v>
      </c>
      <c r="B429" s="196">
        <f>'Therapy data entry'!B434</f>
        <v>0</v>
      </c>
      <c r="C429" s="197">
        <f>'Therapy data entry'!B436</f>
        <v>0</v>
      </c>
      <c r="D429" s="198"/>
      <c r="E429" s="199"/>
      <c r="F429" s="199"/>
      <c r="G429" s="200"/>
      <c r="H429" s="199"/>
      <c r="I429" s="199"/>
      <c r="J429" s="199"/>
      <c r="K429" s="199"/>
      <c r="L429" s="199"/>
      <c r="M429" s="199"/>
      <c r="N429" s="199"/>
      <c r="O429" s="199"/>
      <c r="P429" s="200"/>
      <c r="Q429" s="199"/>
      <c r="R429" s="199"/>
      <c r="S429" s="199"/>
      <c r="T429" s="199"/>
      <c r="U429" s="199"/>
      <c r="V429" s="199"/>
      <c r="W429" s="199"/>
      <c r="X429" s="200"/>
      <c r="Y429" s="199"/>
      <c r="Z429" s="200"/>
      <c r="AA429" s="199"/>
      <c r="AB429" s="200"/>
      <c r="AC429" s="199"/>
      <c r="AD429" s="200"/>
      <c r="AE429" s="199"/>
      <c r="AF429" s="200"/>
      <c r="AG429" s="201">
        <f>'Therapy data entry'!E433</f>
        <v>0</v>
      </c>
    </row>
    <row r="430" spans="1:33" hidden="1" x14ac:dyDescent="0.25">
      <c r="A430" s="195">
        <f>'Therapy data entry'!A434</f>
        <v>0</v>
      </c>
      <c r="B430" s="196">
        <f>'Therapy data entry'!B435</f>
        <v>0</v>
      </c>
      <c r="C430" s="197">
        <f>'Therapy data entry'!B437</f>
        <v>0</v>
      </c>
      <c r="D430" s="198"/>
      <c r="E430" s="199"/>
      <c r="F430" s="199"/>
      <c r="G430" s="200"/>
      <c r="H430" s="199"/>
      <c r="I430" s="199"/>
      <c r="J430" s="199"/>
      <c r="K430" s="199"/>
      <c r="L430" s="199"/>
      <c r="M430" s="199"/>
      <c r="N430" s="199"/>
      <c r="O430" s="199"/>
      <c r="P430" s="200"/>
      <c r="Q430" s="199"/>
      <c r="R430" s="199"/>
      <c r="S430" s="199"/>
      <c r="T430" s="199"/>
      <c r="U430" s="199"/>
      <c r="V430" s="199"/>
      <c r="W430" s="199"/>
      <c r="X430" s="200"/>
      <c r="Y430" s="199"/>
      <c r="Z430" s="200"/>
      <c r="AA430" s="199"/>
      <c r="AB430" s="200"/>
      <c r="AC430" s="199"/>
      <c r="AD430" s="200"/>
      <c r="AE430" s="199"/>
      <c r="AF430" s="200"/>
      <c r="AG430" s="201">
        <f>'Therapy data entry'!E434</f>
        <v>0</v>
      </c>
    </row>
    <row r="431" spans="1:33" hidden="1" x14ac:dyDescent="0.25">
      <c r="A431" s="195">
        <f>'Therapy data entry'!A435</f>
        <v>0</v>
      </c>
      <c r="B431" s="196">
        <f>'Therapy data entry'!B436</f>
        <v>0</v>
      </c>
      <c r="C431" s="197">
        <f>'Therapy data entry'!B438</f>
        <v>0</v>
      </c>
      <c r="D431" s="198"/>
      <c r="E431" s="199"/>
      <c r="F431" s="199"/>
      <c r="G431" s="200"/>
      <c r="H431" s="199"/>
      <c r="I431" s="199"/>
      <c r="J431" s="199"/>
      <c r="K431" s="199"/>
      <c r="L431" s="199"/>
      <c r="M431" s="199"/>
      <c r="N431" s="199"/>
      <c r="O431" s="199"/>
      <c r="P431" s="200"/>
      <c r="Q431" s="199"/>
      <c r="R431" s="199"/>
      <c r="S431" s="199"/>
      <c r="T431" s="199"/>
      <c r="U431" s="199"/>
      <c r="V431" s="199"/>
      <c r="W431" s="199"/>
      <c r="X431" s="200"/>
      <c r="Y431" s="199"/>
      <c r="Z431" s="200"/>
      <c r="AA431" s="199"/>
      <c r="AB431" s="200"/>
      <c r="AC431" s="199"/>
      <c r="AD431" s="200"/>
      <c r="AE431" s="199"/>
      <c r="AF431" s="200"/>
      <c r="AG431" s="201">
        <f>'Therapy data entry'!E435</f>
        <v>0</v>
      </c>
    </row>
    <row r="432" spans="1:33" hidden="1" x14ac:dyDescent="0.25">
      <c r="A432" s="195">
        <f>'Therapy data entry'!A436</f>
        <v>0</v>
      </c>
      <c r="B432" s="196">
        <f>'Therapy data entry'!B437</f>
        <v>0</v>
      </c>
      <c r="C432" s="197" t="str">
        <f>'Therapy data entry'!B439</f>
        <v>Surname:</v>
      </c>
      <c r="D432" s="198"/>
      <c r="E432" s="199"/>
      <c r="F432" s="199"/>
      <c r="G432" s="200"/>
      <c r="H432" s="199"/>
      <c r="I432" s="199"/>
      <c r="J432" s="199"/>
      <c r="K432" s="199"/>
      <c r="L432" s="199"/>
      <c r="M432" s="199"/>
      <c r="N432" s="199"/>
      <c r="O432" s="199"/>
      <c r="P432" s="200"/>
      <c r="Q432" s="199"/>
      <c r="R432" s="199"/>
      <c r="S432" s="199"/>
      <c r="T432" s="199"/>
      <c r="U432" s="199"/>
      <c r="V432" s="199"/>
      <c r="W432" s="199"/>
      <c r="X432" s="200"/>
      <c r="Y432" s="199"/>
      <c r="Z432" s="200"/>
      <c r="AA432" s="199"/>
      <c r="AB432" s="200"/>
      <c r="AC432" s="199"/>
      <c r="AD432" s="200"/>
      <c r="AE432" s="199"/>
      <c r="AF432" s="200"/>
      <c r="AG432" s="201">
        <f>'Therapy data entry'!E436</f>
        <v>0</v>
      </c>
    </row>
    <row r="433" spans="1:33" hidden="1" x14ac:dyDescent="0.25">
      <c r="A433" s="195">
        <f>'Therapy data entry'!A437</f>
        <v>0</v>
      </c>
      <c r="B433" s="196">
        <f>'Therapy data entry'!B438</f>
        <v>0</v>
      </c>
      <c r="C433" s="197">
        <f>'Therapy data entry'!B440</f>
        <v>0</v>
      </c>
      <c r="D433" s="198"/>
      <c r="E433" s="199"/>
      <c r="F433" s="199"/>
      <c r="G433" s="200"/>
      <c r="H433" s="199"/>
      <c r="I433" s="199"/>
      <c r="J433" s="199"/>
      <c r="K433" s="199"/>
      <c r="L433" s="199"/>
      <c r="M433" s="199"/>
      <c r="N433" s="199"/>
      <c r="O433" s="199"/>
      <c r="P433" s="200"/>
      <c r="Q433" s="199"/>
      <c r="R433" s="199"/>
      <c r="S433" s="199"/>
      <c r="T433" s="199"/>
      <c r="U433" s="199"/>
      <c r="V433" s="199"/>
      <c r="W433" s="199"/>
      <c r="X433" s="200"/>
      <c r="Y433" s="199"/>
      <c r="Z433" s="200"/>
      <c r="AA433" s="199"/>
      <c r="AB433" s="200"/>
      <c r="AC433" s="199"/>
      <c r="AD433" s="200"/>
      <c r="AE433" s="199"/>
      <c r="AF433" s="200"/>
      <c r="AG433" s="201">
        <f>'Therapy data entry'!E437</f>
        <v>0</v>
      </c>
    </row>
    <row r="434" spans="1:33" hidden="1" x14ac:dyDescent="0.25">
      <c r="A434" s="195">
        <f>'Therapy data entry'!A438</f>
        <v>0</v>
      </c>
      <c r="B434" s="196" t="str">
        <f>'Therapy data entry'!B439</f>
        <v>Surname:</v>
      </c>
      <c r="C434" s="197" t="str">
        <f>'Therapy data entry'!B441</f>
        <v>DOB:</v>
      </c>
      <c r="D434" s="198"/>
      <c r="E434" s="199"/>
      <c r="F434" s="199"/>
      <c r="G434" s="200"/>
      <c r="H434" s="199"/>
      <c r="I434" s="199"/>
      <c r="J434" s="199"/>
      <c r="K434" s="199"/>
      <c r="L434" s="199"/>
      <c r="M434" s="199"/>
      <c r="N434" s="199"/>
      <c r="O434" s="199"/>
      <c r="P434" s="200"/>
      <c r="Q434" s="199"/>
      <c r="R434" s="199"/>
      <c r="S434" s="199"/>
      <c r="T434" s="199"/>
      <c r="U434" s="199"/>
      <c r="V434" s="199"/>
      <c r="W434" s="199"/>
      <c r="X434" s="200"/>
      <c r="Y434" s="199"/>
      <c r="Z434" s="200"/>
      <c r="AA434" s="199"/>
      <c r="AB434" s="200"/>
      <c r="AC434" s="199"/>
      <c r="AD434" s="200"/>
      <c r="AE434" s="199"/>
      <c r="AF434" s="200"/>
      <c r="AG434" s="201">
        <f>'Therapy data entry'!E438</f>
        <v>0</v>
      </c>
    </row>
    <row r="435" spans="1:33" x14ac:dyDescent="0.25">
      <c r="A435" s="195">
        <f>'Therapy data entry'!A439</f>
        <v>0</v>
      </c>
      <c r="B435" s="196">
        <f>'Therapy data entry'!B440</f>
        <v>0</v>
      </c>
      <c r="C435" s="197">
        <f>'Therapy data entry'!B442</f>
        <v>0</v>
      </c>
      <c r="D435" s="198"/>
      <c r="E435" s="199"/>
      <c r="F435" s="199"/>
      <c r="G435" s="200"/>
      <c r="H435" s="199"/>
      <c r="I435" s="199"/>
      <c r="J435" s="199"/>
      <c r="K435" s="199"/>
      <c r="L435" s="199"/>
      <c r="M435" s="199"/>
      <c r="N435" s="199"/>
      <c r="O435" s="199"/>
      <c r="P435" s="200"/>
      <c r="Q435" s="199"/>
      <c r="R435" s="199"/>
      <c r="S435" s="199"/>
      <c r="T435" s="199"/>
      <c r="U435" s="199"/>
      <c r="V435" s="199"/>
      <c r="W435" s="199"/>
      <c r="X435" s="200"/>
      <c r="Y435" s="199"/>
      <c r="Z435" s="200"/>
      <c r="AA435" s="199"/>
      <c r="AB435" s="200"/>
      <c r="AC435" s="199"/>
      <c r="AD435" s="200"/>
      <c r="AE435" s="199"/>
      <c r="AF435" s="200"/>
      <c r="AG435" s="201">
        <f>'Therapy data entry'!E439</f>
        <v>0</v>
      </c>
    </row>
    <row r="436" spans="1:33" hidden="1" x14ac:dyDescent="0.25">
      <c r="A436" s="195">
        <f>'Therapy data entry'!A440</f>
        <v>0</v>
      </c>
      <c r="B436" s="196" t="str">
        <f>'Therapy data entry'!B441</f>
        <v>DOB:</v>
      </c>
      <c r="C436" s="197">
        <f>'Therapy data entry'!B443</f>
        <v>0</v>
      </c>
      <c r="D436" s="198"/>
      <c r="E436" s="199"/>
      <c r="F436" s="199"/>
      <c r="G436" s="200"/>
      <c r="H436" s="199"/>
      <c r="I436" s="199"/>
      <c r="J436" s="199"/>
      <c r="K436" s="199"/>
      <c r="L436" s="199"/>
      <c r="M436" s="199"/>
      <c r="N436" s="199"/>
      <c r="O436" s="199"/>
      <c r="P436" s="200"/>
      <c r="Q436" s="199"/>
      <c r="R436" s="199"/>
      <c r="S436" s="199"/>
      <c r="T436" s="199"/>
      <c r="U436" s="199"/>
      <c r="V436" s="199"/>
      <c r="W436" s="199"/>
      <c r="X436" s="200"/>
      <c r="Y436" s="199"/>
      <c r="Z436" s="200"/>
      <c r="AA436" s="199"/>
      <c r="AB436" s="200"/>
      <c r="AC436" s="199"/>
      <c r="AD436" s="200"/>
      <c r="AE436" s="199"/>
      <c r="AF436" s="200"/>
      <c r="AG436" s="201">
        <f>'Therapy data entry'!E440</f>
        <v>0</v>
      </c>
    </row>
    <row r="437" spans="1:33" hidden="1" x14ac:dyDescent="0.25">
      <c r="A437" s="195">
        <f>'Therapy data entry'!A441</f>
        <v>0</v>
      </c>
      <c r="B437" s="196">
        <f>'Therapy data entry'!B442</f>
        <v>0</v>
      </c>
      <c r="C437" s="197">
        <f>'Therapy data entry'!B444</f>
        <v>0</v>
      </c>
      <c r="D437" s="198"/>
      <c r="E437" s="199"/>
      <c r="F437" s="199"/>
      <c r="G437" s="200"/>
      <c r="H437" s="199"/>
      <c r="I437" s="199"/>
      <c r="J437" s="199"/>
      <c r="K437" s="199"/>
      <c r="L437" s="199"/>
      <c r="M437" s="199"/>
      <c r="N437" s="199"/>
      <c r="O437" s="199"/>
      <c r="P437" s="200"/>
      <c r="Q437" s="199"/>
      <c r="R437" s="199"/>
      <c r="S437" s="199"/>
      <c r="T437" s="199"/>
      <c r="U437" s="199"/>
      <c r="V437" s="199"/>
      <c r="W437" s="199"/>
      <c r="X437" s="200"/>
      <c r="Y437" s="199"/>
      <c r="Z437" s="200"/>
      <c r="AA437" s="199"/>
      <c r="AB437" s="200"/>
      <c r="AC437" s="199"/>
      <c r="AD437" s="200"/>
      <c r="AE437" s="199"/>
      <c r="AF437" s="200"/>
      <c r="AG437" s="201">
        <f>'Therapy data entry'!E441</f>
        <v>0</v>
      </c>
    </row>
    <row r="438" spans="1:33" hidden="1" x14ac:dyDescent="0.25">
      <c r="A438" s="195">
        <f>'Therapy data entry'!A442</f>
        <v>0</v>
      </c>
      <c r="B438" s="196">
        <f>'Therapy data entry'!B443</f>
        <v>0</v>
      </c>
      <c r="C438" s="197">
        <f>'Therapy data entry'!B445</f>
        <v>0</v>
      </c>
      <c r="D438" s="198"/>
      <c r="E438" s="199"/>
      <c r="F438" s="199"/>
      <c r="G438" s="200"/>
      <c r="H438" s="199"/>
      <c r="I438" s="199"/>
      <c r="J438" s="199"/>
      <c r="K438" s="199"/>
      <c r="L438" s="199"/>
      <c r="M438" s="199"/>
      <c r="N438" s="199"/>
      <c r="O438" s="199"/>
      <c r="P438" s="200"/>
      <c r="Q438" s="199"/>
      <c r="R438" s="199"/>
      <c r="S438" s="199"/>
      <c r="T438" s="199"/>
      <c r="U438" s="199"/>
      <c r="V438" s="199"/>
      <c r="W438" s="199"/>
      <c r="X438" s="200"/>
      <c r="Y438" s="199"/>
      <c r="Z438" s="200"/>
      <c r="AA438" s="199"/>
      <c r="AB438" s="200"/>
      <c r="AC438" s="199"/>
      <c r="AD438" s="200"/>
      <c r="AE438" s="199"/>
      <c r="AF438" s="200"/>
      <c r="AG438" s="201">
        <f>'Therapy data entry'!E442</f>
        <v>0</v>
      </c>
    </row>
    <row r="439" spans="1:33" hidden="1" x14ac:dyDescent="0.25">
      <c r="A439" s="195">
        <f>'Therapy data entry'!A443</f>
        <v>0</v>
      </c>
      <c r="B439" s="196">
        <f>'Therapy data entry'!B444</f>
        <v>0</v>
      </c>
      <c r="C439" s="197">
        <f>'Therapy data entry'!B446</f>
        <v>0</v>
      </c>
      <c r="D439" s="198"/>
      <c r="E439" s="199"/>
      <c r="F439" s="199"/>
      <c r="G439" s="200"/>
      <c r="H439" s="199"/>
      <c r="I439" s="199"/>
      <c r="J439" s="199"/>
      <c r="K439" s="199"/>
      <c r="L439" s="199"/>
      <c r="M439" s="199"/>
      <c r="N439" s="199"/>
      <c r="O439" s="199"/>
      <c r="P439" s="200"/>
      <c r="Q439" s="199"/>
      <c r="R439" s="199"/>
      <c r="S439" s="199"/>
      <c r="T439" s="199"/>
      <c r="U439" s="199"/>
      <c r="V439" s="199"/>
      <c r="W439" s="199"/>
      <c r="X439" s="200"/>
      <c r="Y439" s="199"/>
      <c r="Z439" s="200"/>
      <c r="AA439" s="199"/>
      <c r="AB439" s="200"/>
      <c r="AC439" s="199"/>
      <c r="AD439" s="200"/>
      <c r="AE439" s="199"/>
      <c r="AF439" s="200"/>
      <c r="AG439" s="201">
        <f>'Therapy data entry'!E443</f>
        <v>0</v>
      </c>
    </row>
    <row r="440" spans="1:33" hidden="1" x14ac:dyDescent="0.25">
      <c r="A440" s="195">
        <f>'Therapy data entry'!A444</f>
        <v>0</v>
      </c>
      <c r="B440" s="196">
        <f>'Therapy data entry'!B445</f>
        <v>0</v>
      </c>
      <c r="C440" s="197">
        <f>'Therapy data entry'!B447</f>
        <v>0</v>
      </c>
      <c r="D440" s="198"/>
      <c r="E440" s="199"/>
      <c r="F440" s="199"/>
      <c r="G440" s="200"/>
      <c r="H440" s="199"/>
      <c r="I440" s="199"/>
      <c r="J440" s="199"/>
      <c r="K440" s="199"/>
      <c r="L440" s="199"/>
      <c r="M440" s="199"/>
      <c r="N440" s="199"/>
      <c r="O440" s="199"/>
      <c r="P440" s="200"/>
      <c r="Q440" s="199"/>
      <c r="R440" s="199"/>
      <c r="S440" s="199"/>
      <c r="T440" s="199"/>
      <c r="U440" s="199"/>
      <c r="V440" s="199"/>
      <c r="W440" s="199"/>
      <c r="X440" s="200"/>
      <c r="Y440" s="199"/>
      <c r="Z440" s="200"/>
      <c r="AA440" s="199"/>
      <c r="AB440" s="200"/>
      <c r="AC440" s="199"/>
      <c r="AD440" s="200"/>
      <c r="AE440" s="199"/>
      <c r="AF440" s="200"/>
      <c r="AG440" s="201">
        <f>'Therapy data entry'!E444</f>
        <v>0</v>
      </c>
    </row>
    <row r="441" spans="1:33" hidden="1" x14ac:dyDescent="0.25">
      <c r="A441" s="195">
        <f>'Therapy data entry'!A445</f>
        <v>0</v>
      </c>
      <c r="B441" s="196">
        <f>'Therapy data entry'!B446</f>
        <v>0</v>
      </c>
      <c r="C441" s="197">
        <f>'Therapy data entry'!B448</f>
        <v>0</v>
      </c>
      <c r="D441" s="198"/>
      <c r="E441" s="199"/>
      <c r="F441" s="199"/>
      <c r="G441" s="200"/>
      <c r="H441" s="199"/>
      <c r="I441" s="199"/>
      <c r="J441" s="199"/>
      <c r="K441" s="199"/>
      <c r="L441" s="199"/>
      <c r="M441" s="199"/>
      <c r="N441" s="199"/>
      <c r="O441" s="199"/>
      <c r="P441" s="200"/>
      <c r="Q441" s="199"/>
      <c r="R441" s="199"/>
      <c r="S441" s="199"/>
      <c r="T441" s="199"/>
      <c r="U441" s="199"/>
      <c r="V441" s="199"/>
      <c r="W441" s="199"/>
      <c r="X441" s="200"/>
      <c r="Y441" s="199"/>
      <c r="Z441" s="200"/>
      <c r="AA441" s="199"/>
      <c r="AB441" s="200"/>
      <c r="AC441" s="199"/>
      <c r="AD441" s="200"/>
      <c r="AE441" s="199"/>
      <c r="AF441" s="200"/>
      <c r="AG441" s="201">
        <f>'Therapy data entry'!E445</f>
        <v>0</v>
      </c>
    </row>
    <row r="442" spans="1:33" hidden="1" x14ac:dyDescent="0.25">
      <c r="A442" s="195">
        <f>'Therapy data entry'!A446</f>
        <v>0</v>
      </c>
      <c r="B442" s="196">
        <f>'Therapy data entry'!B447</f>
        <v>0</v>
      </c>
      <c r="C442" s="197">
        <f>'Therapy data entry'!B449</f>
        <v>0</v>
      </c>
      <c r="D442" s="198"/>
      <c r="E442" s="199"/>
      <c r="F442" s="199"/>
      <c r="G442" s="200"/>
      <c r="H442" s="199"/>
      <c r="I442" s="199"/>
      <c r="J442" s="199"/>
      <c r="K442" s="199"/>
      <c r="L442" s="199"/>
      <c r="M442" s="199"/>
      <c r="N442" s="199"/>
      <c r="O442" s="199"/>
      <c r="P442" s="200"/>
      <c r="Q442" s="199"/>
      <c r="R442" s="199"/>
      <c r="S442" s="199"/>
      <c r="T442" s="199"/>
      <c r="U442" s="199"/>
      <c r="V442" s="199"/>
      <c r="W442" s="199"/>
      <c r="X442" s="200"/>
      <c r="Y442" s="199"/>
      <c r="Z442" s="200"/>
      <c r="AA442" s="199"/>
      <c r="AB442" s="200"/>
      <c r="AC442" s="199"/>
      <c r="AD442" s="200"/>
      <c r="AE442" s="199"/>
      <c r="AF442" s="200"/>
      <c r="AG442" s="201">
        <f>'Therapy data entry'!E446</f>
        <v>0</v>
      </c>
    </row>
    <row r="443" spans="1:33" hidden="1" x14ac:dyDescent="0.25">
      <c r="A443" s="195">
        <f>'Therapy data entry'!A447</f>
        <v>0</v>
      </c>
      <c r="B443" s="196">
        <f>'Therapy data entry'!B448</f>
        <v>0</v>
      </c>
      <c r="C443" s="197">
        <f>'Therapy data entry'!B450</f>
        <v>0</v>
      </c>
      <c r="D443" s="198"/>
      <c r="E443" s="199"/>
      <c r="F443" s="199"/>
      <c r="G443" s="200"/>
      <c r="H443" s="199"/>
      <c r="I443" s="199"/>
      <c r="J443" s="199"/>
      <c r="K443" s="199"/>
      <c r="L443" s="199"/>
      <c r="M443" s="199"/>
      <c r="N443" s="199"/>
      <c r="O443" s="199"/>
      <c r="P443" s="200"/>
      <c r="Q443" s="199"/>
      <c r="R443" s="199"/>
      <c r="S443" s="199"/>
      <c r="T443" s="199"/>
      <c r="U443" s="199"/>
      <c r="V443" s="199"/>
      <c r="W443" s="199"/>
      <c r="X443" s="200"/>
      <c r="Y443" s="199"/>
      <c r="Z443" s="200"/>
      <c r="AA443" s="199"/>
      <c r="AB443" s="200"/>
      <c r="AC443" s="199"/>
      <c r="AD443" s="200"/>
      <c r="AE443" s="199"/>
      <c r="AF443" s="200"/>
      <c r="AG443" s="201">
        <f>'Therapy data entry'!E447</f>
        <v>0</v>
      </c>
    </row>
    <row r="444" spans="1:33" hidden="1" x14ac:dyDescent="0.25">
      <c r="A444" s="195">
        <f>'Therapy data entry'!A448</f>
        <v>0</v>
      </c>
      <c r="B444" s="196">
        <f>'Therapy data entry'!B449</f>
        <v>0</v>
      </c>
      <c r="C444" s="197" t="str">
        <f>'Therapy data entry'!B451</f>
        <v>Surname:</v>
      </c>
      <c r="D444" s="198"/>
      <c r="E444" s="199"/>
      <c r="F444" s="199"/>
      <c r="G444" s="200"/>
      <c r="H444" s="199"/>
      <c r="I444" s="199"/>
      <c r="J444" s="199"/>
      <c r="K444" s="199"/>
      <c r="L444" s="199"/>
      <c r="M444" s="199"/>
      <c r="N444" s="199"/>
      <c r="O444" s="199"/>
      <c r="P444" s="200"/>
      <c r="Q444" s="199"/>
      <c r="R444" s="199"/>
      <c r="S444" s="199"/>
      <c r="T444" s="199"/>
      <c r="U444" s="199"/>
      <c r="V444" s="199"/>
      <c r="W444" s="199"/>
      <c r="X444" s="200"/>
      <c r="Y444" s="199"/>
      <c r="Z444" s="200"/>
      <c r="AA444" s="199"/>
      <c r="AB444" s="200"/>
      <c r="AC444" s="199"/>
      <c r="AD444" s="200"/>
      <c r="AE444" s="199"/>
      <c r="AF444" s="200"/>
      <c r="AG444" s="201">
        <f>'Therapy data entry'!E448</f>
        <v>0</v>
      </c>
    </row>
    <row r="445" spans="1:33" hidden="1" x14ac:dyDescent="0.25">
      <c r="A445" s="195">
        <f>'Therapy data entry'!A449</f>
        <v>0</v>
      </c>
      <c r="B445" s="196">
        <f>'Therapy data entry'!B450</f>
        <v>0</v>
      </c>
      <c r="C445" s="197">
        <f>'Therapy data entry'!B452</f>
        <v>0</v>
      </c>
      <c r="D445" s="198"/>
      <c r="E445" s="199"/>
      <c r="F445" s="199"/>
      <c r="G445" s="200"/>
      <c r="H445" s="199"/>
      <c r="I445" s="199"/>
      <c r="J445" s="199"/>
      <c r="K445" s="199"/>
      <c r="L445" s="199"/>
      <c r="M445" s="199"/>
      <c r="N445" s="199"/>
      <c r="O445" s="199"/>
      <c r="P445" s="200"/>
      <c r="Q445" s="199"/>
      <c r="R445" s="199"/>
      <c r="S445" s="199"/>
      <c r="T445" s="199"/>
      <c r="U445" s="199"/>
      <c r="V445" s="199"/>
      <c r="W445" s="199"/>
      <c r="X445" s="200"/>
      <c r="Y445" s="199"/>
      <c r="Z445" s="200"/>
      <c r="AA445" s="199"/>
      <c r="AB445" s="200"/>
      <c r="AC445" s="199"/>
      <c r="AD445" s="200"/>
      <c r="AE445" s="199"/>
      <c r="AF445" s="200"/>
      <c r="AG445" s="201">
        <f>'Therapy data entry'!E449</f>
        <v>0</v>
      </c>
    </row>
    <row r="446" spans="1:33" hidden="1" x14ac:dyDescent="0.25">
      <c r="A446" s="195">
        <f>'Therapy data entry'!A450</f>
        <v>0</v>
      </c>
      <c r="B446" s="196" t="str">
        <f>'Therapy data entry'!B451</f>
        <v>Surname:</v>
      </c>
      <c r="C446" s="197" t="str">
        <f>'Therapy data entry'!B453</f>
        <v>DOB:</v>
      </c>
      <c r="D446" s="198"/>
      <c r="E446" s="199"/>
      <c r="F446" s="199"/>
      <c r="G446" s="200"/>
      <c r="H446" s="199"/>
      <c r="I446" s="199"/>
      <c r="J446" s="199"/>
      <c r="K446" s="199"/>
      <c r="L446" s="199"/>
      <c r="M446" s="199"/>
      <c r="N446" s="199"/>
      <c r="O446" s="199"/>
      <c r="P446" s="200"/>
      <c r="Q446" s="199"/>
      <c r="R446" s="199"/>
      <c r="S446" s="199"/>
      <c r="T446" s="199"/>
      <c r="U446" s="199"/>
      <c r="V446" s="199"/>
      <c r="W446" s="199"/>
      <c r="X446" s="200"/>
      <c r="Y446" s="199"/>
      <c r="Z446" s="200"/>
      <c r="AA446" s="199"/>
      <c r="AB446" s="200"/>
      <c r="AC446" s="199"/>
      <c r="AD446" s="200"/>
      <c r="AE446" s="199"/>
      <c r="AF446" s="200"/>
      <c r="AG446" s="201">
        <f>'Therapy data entry'!E450</f>
        <v>0</v>
      </c>
    </row>
    <row r="447" spans="1:33" x14ac:dyDescent="0.25">
      <c r="A447" s="195">
        <f>'Therapy data entry'!A451</f>
        <v>0</v>
      </c>
      <c r="B447" s="196">
        <f>'Therapy data entry'!B452</f>
        <v>0</v>
      </c>
      <c r="C447" s="197">
        <f>'Therapy data entry'!B454</f>
        <v>0</v>
      </c>
      <c r="D447" s="198"/>
      <c r="E447" s="199"/>
      <c r="F447" s="199"/>
      <c r="G447" s="200"/>
      <c r="H447" s="199"/>
      <c r="I447" s="199"/>
      <c r="J447" s="199"/>
      <c r="K447" s="199"/>
      <c r="L447" s="199"/>
      <c r="M447" s="199"/>
      <c r="N447" s="199"/>
      <c r="O447" s="199"/>
      <c r="P447" s="200"/>
      <c r="Q447" s="199"/>
      <c r="R447" s="199"/>
      <c r="S447" s="199"/>
      <c r="T447" s="199"/>
      <c r="U447" s="199"/>
      <c r="V447" s="199"/>
      <c r="W447" s="199"/>
      <c r="X447" s="200"/>
      <c r="Y447" s="199"/>
      <c r="Z447" s="200"/>
      <c r="AA447" s="199"/>
      <c r="AB447" s="200"/>
      <c r="AC447" s="199"/>
      <c r="AD447" s="200"/>
      <c r="AE447" s="199"/>
      <c r="AF447" s="200"/>
      <c r="AG447" s="201">
        <f>'Therapy data entry'!E451</f>
        <v>0</v>
      </c>
    </row>
    <row r="448" spans="1:33" hidden="1" x14ac:dyDescent="0.25">
      <c r="A448" s="195">
        <f>'Therapy data entry'!A452</f>
        <v>0</v>
      </c>
      <c r="B448" s="196" t="str">
        <f>'Therapy data entry'!B453</f>
        <v>DOB:</v>
      </c>
      <c r="C448" s="197">
        <f>'Therapy data entry'!B455</f>
        <v>0</v>
      </c>
      <c r="D448" s="198"/>
      <c r="E448" s="199"/>
      <c r="F448" s="199"/>
      <c r="G448" s="200"/>
      <c r="H448" s="199"/>
      <c r="I448" s="199"/>
      <c r="J448" s="199"/>
      <c r="K448" s="199"/>
      <c r="L448" s="199"/>
      <c r="M448" s="199"/>
      <c r="N448" s="199"/>
      <c r="O448" s="199"/>
      <c r="P448" s="200"/>
      <c r="Q448" s="199"/>
      <c r="R448" s="199"/>
      <c r="S448" s="199"/>
      <c r="T448" s="199"/>
      <c r="U448" s="199"/>
      <c r="V448" s="199"/>
      <c r="W448" s="199"/>
      <c r="X448" s="200"/>
      <c r="Y448" s="199"/>
      <c r="Z448" s="200"/>
      <c r="AA448" s="199"/>
      <c r="AB448" s="200"/>
      <c r="AC448" s="199"/>
      <c r="AD448" s="200"/>
      <c r="AE448" s="199"/>
      <c r="AF448" s="200"/>
      <c r="AG448" s="201">
        <f>'Therapy data entry'!E452</f>
        <v>0</v>
      </c>
    </row>
    <row r="449" spans="1:33" hidden="1" x14ac:dyDescent="0.25">
      <c r="A449" s="195">
        <f>'Therapy data entry'!A453</f>
        <v>0</v>
      </c>
      <c r="B449" s="196">
        <f>'Therapy data entry'!B454</f>
        <v>0</v>
      </c>
      <c r="C449" s="197">
        <f>'Therapy data entry'!B456</f>
        <v>0</v>
      </c>
      <c r="D449" s="198"/>
      <c r="E449" s="199"/>
      <c r="F449" s="199"/>
      <c r="G449" s="200"/>
      <c r="H449" s="199"/>
      <c r="I449" s="199"/>
      <c r="J449" s="199"/>
      <c r="K449" s="199"/>
      <c r="L449" s="199"/>
      <c r="M449" s="199"/>
      <c r="N449" s="199"/>
      <c r="O449" s="199"/>
      <c r="P449" s="200"/>
      <c r="Q449" s="199"/>
      <c r="R449" s="199"/>
      <c r="S449" s="199"/>
      <c r="T449" s="199"/>
      <c r="U449" s="199"/>
      <c r="V449" s="199"/>
      <c r="W449" s="199"/>
      <c r="X449" s="200"/>
      <c r="Y449" s="199"/>
      <c r="Z449" s="200"/>
      <c r="AA449" s="199"/>
      <c r="AB449" s="200"/>
      <c r="AC449" s="199"/>
      <c r="AD449" s="200"/>
      <c r="AE449" s="199"/>
      <c r="AF449" s="200"/>
      <c r="AG449" s="201">
        <f>'Therapy data entry'!E453</f>
        <v>0</v>
      </c>
    </row>
    <row r="450" spans="1:33" hidden="1" x14ac:dyDescent="0.25">
      <c r="A450" s="195">
        <f>'Therapy data entry'!A454</f>
        <v>0</v>
      </c>
      <c r="B450" s="196">
        <f>'Therapy data entry'!B455</f>
        <v>0</v>
      </c>
      <c r="C450" s="197">
        <f>'Therapy data entry'!B457</f>
        <v>0</v>
      </c>
      <c r="D450" s="198"/>
      <c r="E450" s="199"/>
      <c r="F450" s="199"/>
      <c r="G450" s="200"/>
      <c r="H450" s="199"/>
      <c r="I450" s="199"/>
      <c r="J450" s="199"/>
      <c r="K450" s="199"/>
      <c r="L450" s="199"/>
      <c r="M450" s="199"/>
      <c r="N450" s="199"/>
      <c r="O450" s="199"/>
      <c r="P450" s="200"/>
      <c r="Q450" s="199"/>
      <c r="R450" s="199"/>
      <c r="S450" s="199"/>
      <c r="T450" s="199"/>
      <c r="U450" s="199"/>
      <c r="V450" s="199"/>
      <c r="W450" s="199"/>
      <c r="X450" s="200"/>
      <c r="Y450" s="199"/>
      <c r="Z450" s="200"/>
      <c r="AA450" s="199"/>
      <c r="AB450" s="200"/>
      <c r="AC450" s="199"/>
      <c r="AD450" s="200"/>
      <c r="AE450" s="199"/>
      <c r="AF450" s="200"/>
      <c r="AG450" s="201">
        <f>'Therapy data entry'!E454</f>
        <v>0</v>
      </c>
    </row>
    <row r="451" spans="1:33" hidden="1" x14ac:dyDescent="0.25">
      <c r="A451" s="195">
        <f>'Therapy data entry'!A455</f>
        <v>0</v>
      </c>
      <c r="B451" s="196">
        <f>'Therapy data entry'!B456</f>
        <v>0</v>
      </c>
      <c r="C451" s="197">
        <f>'Therapy data entry'!B458</f>
        <v>0</v>
      </c>
      <c r="D451" s="198"/>
      <c r="E451" s="199"/>
      <c r="F451" s="199"/>
      <c r="G451" s="200"/>
      <c r="H451" s="199"/>
      <c r="I451" s="199"/>
      <c r="J451" s="199"/>
      <c r="K451" s="199"/>
      <c r="L451" s="199"/>
      <c r="M451" s="199"/>
      <c r="N451" s="199"/>
      <c r="O451" s="199"/>
      <c r="P451" s="200"/>
      <c r="Q451" s="199"/>
      <c r="R451" s="199"/>
      <c r="S451" s="199"/>
      <c r="T451" s="199"/>
      <c r="U451" s="199"/>
      <c r="V451" s="199"/>
      <c r="W451" s="198"/>
      <c r="X451" s="200"/>
      <c r="Y451" s="198"/>
      <c r="Z451" s="200"/>
      <c r="AA451" s="198"/>
      <c r="AB451" s="200"/>
      <c r="AC451" s="198"/>
      <c r="AD451" s="200"/>
      <c r="AE451" s="199"/>
      <c r="AF451" s="200"/>
      <c r="AG451" s="201">
        <f>'Therapy data entry'!E455</f>
        <v>0</v>
      </c>
    </row>
    <row r="452" spans="1:33" hidden="1" x14ac:dyDescent="0.25">
      <c r="A452" s="195">
        <f>'Therapy data entry'!A456</f>
        <v>0</v>
      </c>
      <c r="B452" s="196">
        <f>'Therapy data entry'!B457</f>
        <v>0</v>
      </c>
      <c r="C452" s="197">
        <f>'Therapy data entry'!B459</f>
        <v>0</v>
      </c>
      <c r="D452" s="198"/>
      <c r="E452" s="199"/>
      <c r="F452" s="199"/>
      <c r="G452" s="200"/>
      <c r="H452" s="199"/>
      <c r="I452" s="199"/>
      <c r="J452" s="199"/>
      <c r="K452" s="199"/>
      <c r="L452" s="199"/>
      <c r="M452" s="199"/>
      <c r="N452" s="199"/>
      <c r="O452" s="199"/>
      <c r="P452" s="200"/>
      <c r="Q452" s="199"/>
      <c r="R452" s="199"/>
      <c r="S452" s="199"/>
      <c r="T452" s="199"/>
      <c r="U452" s="199"/>
      <c r="V452" s="199"/>
      <c r="W452" s="199"/>
      <c r="X452" s="200"/>
      <c r="Y452" s="199"/>
      <c r="Z452" s="200"/>
      <c r="AA452" s="199"/>
      <c r="AB452" s="200"/>
      <c r="AC452" s="199"/>
      <c r="AD452" s="200"/>
      <c r="AE452" s="199"/>
      <c r="AF452" s="200"/>
      <c r="AG452" s="201">
        <f>'Therapy data entry'!E456</f>
        <v>0</v>
      </c>
    </row>
    <row r="453" spans="1:33" hidden="1" x14ac:dyDescent="0.25">
      <c r="A453" s="195">
        <f>'Therapy data entry'!A457</f>
        <v>0</v>
      </c>
      <c r="B453" s="196">
        <f>'Therapy data entry'!B458</f>
        <v>0</v>
      </c>
      <c r="C453" s="197">
        <f>'Therapy data entry'!B460</f>
        <v>0</v>
      </c>
      <c r="D453" s="198"/>
      <c r="E453" s="199"/>
      <c r="F453" s="199"/>
      <c r="G453" s="200"/>
      <c r="H453" s="199"/>
      <c r="I453" s="199"/>
      <c r="J453" s="199"/>
      <c r="K453" s="199"/>
      <c r="L453" s="199"/>
      <c r="M453" s="199"/>
      <c r="N453" s="199"/>
      <c r="O453" s="199"/>
      <c r="P453" s="200"/>
      <c r="Q453" s="199"/>
      <c r="R453" s="199"/>
      <c r="S453" s="199"/>
      <c r="T453" s="199"/>
      <c r="U453" s="199"/>
      <c r="V453" s="199"/>
      <c r="W453" s="199"/>
      <c r="X453" s="200"/>
      <c r="Y453" s="199"/>
      <c r="Z453" s="200"/>
      <c r="AA453" s="199"/>
      <c r="AB453" s="200"/>
      <c r="AC453" s="199"/>
      <c r="AD453" s="200"/>
      <c r="AE453" s="199"/>
      <c r="AF453" s="200"/>
      <c r="AG453" s="201">
        <f>'Therapy data entry'!E457</f>
        <v>0</v>
      </c>
    </row>
    <row r="454" spans="1:33" hidden="1" x14ac:dyDescent="0.25">
      <c r="A454" s="195">
        <f>'Therapy data entry'!A458</f>
        <v>0</v>
      </c>
      <c r="B454" s="196">
        <f>'Therapy data entry'!B459</f>
        <v>0</v>
      </c>
      <c r="C454" s="197">
        <f>'Therapy data entry'!B461</f>
        <v>0</v>
      </c>
      <c r="D454" s="198"/>
      <c r="E454" s="199"/>
      <c r="F454" s="199"/>
      <c r="G454" s="200"/>
      <c r="H454" s="199"/>
      <c r="I454" s="199"/>
      <c r="J454" s="199"/>
      <c r="K454" s="199"/>
      <c r="L454" s="199"/>
      <c r="M454" s="199"/>
      <c r="N454" s="199"/>
      <c r="O454" s="199"/>
      <c r="P454" s="200"/>
      <c r="Q454" s="199"/>
      <c r="R454" s="199"/>
      <c r="S454" s="199"/>
      <c r="T454" s="199"/>
      <c r="U454" s="199"/>
      <c r="V454" s="199"/>
      <c r="W454" s="199"/>
      <c r="X454" s="200"/>
      <c r="Y454" s="199"/>
      <c r="Z454" s="200"/>
      <c r="AA454" s="199"/>
      <c r="AB454" s="200"/>
      <c r="AC454" s="199"/>
      <c r="AD454" s="200"/>
      <c r="AE454" s="199"/>
      <c r="AF454" s="200"/>
      <c r="AG454" s="201">
        <f>'Therapy data entry'!E458</f>
        <v>0</v>
      </c>
    </row>
    <row r="455" spans="1:33" hidden="1" x14ac:dyDescent="0.25">
      <c r="A455" s="195">
        <f>'Therapy data entry'!A459</f>
        <v>0</v>
      </c>
      <c r="B455" s="196">
        <f>'Therapy data entry'!B460</f>
        <v>0</v>
      </c>
      <c r="C455" s="197">
        <f>'Therapy data entry'!B462</f>
        <v>0</v>
      </c>
      <c r="D455" s="198"/>
      <c r="E455" s="199"/>
      <c r="F455" s="199"/>
      <c r="G455" s="200"/>
      <c r="H455" s="199"/>
      <c r="I455" s="199"/>
      <c r="J455" s="199"/>
      <c r="K455" s="199"/>
      <c r="L455" s="199"/>
      <c r="M455" s="199"/>
      <c r="N455" s="199"/>
      <c r="O455" s="199"/>
      <c r="P455" s="200"/>
      <c r="Q455" s="199"/>
      <c r="R455" s="199"/>
      <c r="S455" s="199"/>
      <c r="T455" s="199"/>
      <c r="U455" s="199"/>
      <c r="V455" s="199"/>
      <c r="W455" s="199"/>
      <c r="X455" s="200"/>
      <c r="Y455" s="199"/>
      <c r="Z455" s="200"/>
      <c r="AA455" s="199"/>
      <c r="AB455" s="200"/>
      <c r="AC455" s="199"/>
      <c r="AD455" s="200"/>
      <c r="AE455" s="199"/>
      <c r="AF455" s="200"/>
      <c r="AG455" s="201">
        <f>'Therapy data entry'!E459</f>
        <v>0</v>
      </c>
    </row>
    <row r="456" spans="1:33" hidden="1" x14ac:dyDescent="0.25">
      <c r="A456" s="195">
        <f>'Therapy data entry'!A460</f>
        <v>0</v>
      </c>
      <c r="B456" s="196">
        <f>'Therapy data entry'!B461</f>
        <v>0</v>
      </c>
      <c r="C456" s="197" t="str">
        <f>'Therapy data entry'!B463</f>
        <v>Surname:</v>
      </c>
      <c r="D456" s="198"/>
      <c r="E456" s="199"/>
      <c r="F456" s="199"/>
      <c r="G456" s="200"/>
      <c r="H456" s="199"/>
      <c r="I456" s="199"/>
      <c r="J456" s="199"/>
      <c r="K456" s="199"/>
      <c r="L456" s="199"/>
      <c r="M456" s="199"/>
      <c r="N456" s="199"/>
      <c r="O456" s="199"/>
      <c r="P456" s="200"/>
      <c r="Q456" s="199"/>
      <c r="R456" s="199"/>
      <c r="S456" s="199"/>
      <c r="T456" s="199"/>
      <c r="U456" s="199"/>
      <c r="V456" s="199"/>
      <c r="W456" s="199"/>
      <c r="X456" s="200"/>
      <c r="Y456" s="199"/>
      <c r="Z456" s="200"/>
      <c r="AA456" s="199"/>
      <c r="AB456" s="200"/>
      <c r="AC456" s="199"/>
      <c r="AD456" s="200"/>
      <c r="AE456" s="199"/>
      <c r="AF456" s="200"/>
      <c r="AG456" s="201">
        <f>'Therapy data entry'!E460</f>
        <v>0</v>
      </c>
    </row>
    <row r="457" spans="1:33" hidden="1" x14ac:dyDescent="0.25">
      <c r="A457" s="195">
        <f>'Therapy data entry'!A461</f>
        <v>0</v>
      </c>
      <c r="B457" s="196">
        <f>'Therapy data entry'!B462</f>
        <v>0</v>
      </c>
      <c r="C457" s="197">
        <f>'Therapy data entry'!B464</f>
        <v>0</v>
      </c>
      <c r="D457" s="198"/>
      <c r="E457" s="199"/>
      <c r="F457" s="199"/>
      <c r="G457" s="200"/>
      <c r="H457" s="199"/>
      <c r="I457" s="199"/>
      <c r="J457" s="199"/>
      <c r="K457" s="199"/>
      <c r="L457" s="199"/>
      <c r="M457" s="199"/>
      <c r="N457" s="199"/>
      <c r="O457" s="199"/>
      <c r="P457" s="200"/>
      <c r="Q457" s="199"/>
      <c r="R457" s="199"/>
      <c r="S457" s="199"/>
      <c r="T457" s="199"/>
      <c r="U457" s="199"/>
      <c r="V457" s="199"/>
      <c r="W457" s="199"/>
      <c r="X457" s="200"/>
      <c r="Y457" s="199"/>
      <c r="Z457" s="200"/>
      <c r="AA457" s="199"/>
      <c r="AB457" s="200"/>
      <c r="AC457" s="199"/>
      <c r="AD457" s="200"/>
      <c r="AE457" s="199"/>
      <c r="AF457" s="200"/>
      <c r="AG457" s="201">
        <f>'Therapy data entry'!E461</f>
        <v>0</v>
      </c>
    </row>
    <row r="458" spans="1:33" hidden="1" x14ac:dyDescent="0.25">
      <c r="A458" s="195">
        <f>'Therapy data entry'!A462</f>
        <v>0</v>
      </c>
      <c r="B458" s="196" t="str">
        <f>'Therapy data entry'!B463</f>
        <v>Surname:</v>
      </c>
      <c r="C458" s="197" t="str">
        <f>'Therapy data entry'!B465</f>
        <v>DOB:</v>
      </c>
      <c r="D458" s="198"/>
      <c r="E458" s="199"/>
      <c r="F458" s="199"/>
      <c r="G458" s="200"/>
      <c r="H458" s="199"/>
      <c r="I458" s="199"/>
      <c r="J458" s="199"/>
      <c r="K458" s="199"/>
      <c r="L458" s="199"/>
      <c r="M458" s="199"/>
      <c r="N458" s="199"/>
      <c r="O458" s="199"/>
      <c r="P458" s="200"/>
      <c r="Q458" s="199"/>
      <c r="R458" s="199"/>
      <c r="S458" s="199"/>
      <c r="T458" s="199"/>
      <c r="U458" s="199"/>
      <c r="V458" s="199"/>
      <c r="W458" s="199"/>
      <c r="X458" s="200"/>
      <c r="Y458" s="199"/>
      <c r="Z458" s="200"/>
      <c r="AA458" s="199"/>
      <c r="AB458" s="200"/>
      <c r="AC458" s="199"/>
      <c r="AD458" s="200"/>
      <c r="AE458" s="199"/>
      <c r="AF458" s="200"/>
      <c r="AG458" s="201">
        <f>'Therapy data entry'!E462</f>
        <v>0</v>
      </c>
    </row>
    <row r="459" spans="1:33" x14ac:dyDescent="0.25">
      <c r="A459" s="195">
        <f>'Therapy data entry'!A463</f>
        <v>0</v>
      </c>
      <c r="B459" s="196">
        <f>'Therapy data entry'!B464</f>
        <v>0</v>
      </c>
      <c r="C459" s="197">
        <f>'Therapy data entry'!B466</f>
        <v>0</v>
      </c>
      <c r="D459" s="198"/>
      <c r="E459" s="199"/>
      <c r="F459" s="199"/>
      <c r="G459" s="200"/>
      <c r="H459" s="199"/>
      <c r="I459" s="199"/>
      <c r="J459" s="199"/>
      <c r="K459" s="199"/>
      <c r="L459" s="199"/>
      <c r="M459" s="199"/>
      <c r="N459" s="199"/>
      <c r="O459" s="199"/>
      <c r="P459" s="200"/>
      <c r="Q459" s="199"/>
      <c r="R459" s="199"/>
      <c r="S459" s="199"/>
      <c r="T459" s="199"/>
      <c r="U459" s="199"/>
      <c r="V459" s="199"/>
      <c r="W459" s="199"/>
      <c r="X459" s="200"/>
      <c r="Y459" s="199"/>
      <c r="Z459" s="200"/>
      <c r="AA459" s="199"/>
      <c r="AB459" s="200"/>
      <c r="AC459" s="199"/>
      <c r="AD459" s="200"/>
      <c r="AE459" s="199"/>
      <c r="AF459" s="200"/>
      <c r="AG459" s="201">
        <f>'Therapy data entry'!E463</f>
        <v>0</v>
      </c>
    </row>
    <row r="460" spans="1:33" hidden="1" x14ac:dyDescent="0.25">
      <c r="A460" s="195">
        <f>'Therapy data entry'!A464</f>
        <v>0</v>
      </c>
      <c r="B460" s="196" t="str">
        <f>'Therapy data entry'!B465</f>
        <v>DOB:</v>
      </c>
      <c r="C460" s="197">
        <f>'Therapy data entry'!B467</f>
        <v>0</v>
      </c>
      <c r="D460" s="198"/>
      <c r="E460" s="199"/>
      <c r="F460" s="199"/>
      <c r="G460" s="200"/>
      <c r="H460" s="199"/>
      <c r="I460" s="199"/>
      <c r="J460" s="199"/>
      <c r="K460" s="199"/>
      <c r="L460" s="199"/>
      <c r="M460" s="199"/>
      <c r="N460" s="199"/>
      <c r="O460" s="199"/>
      <c r="P460" s="200"/>
      <c r="Q460" s="199"/>
      <c r="R460" s="199"/>
      <c r="S460" s="199"/>
      <c r="T460" s="199"/>
      <c r="U460" s="199"/>
      <c r="V460" s="199"/>
      <c r="W460" s="199"/>
      <c r="X460" s="200"/>
      <c r="Y460" s="199"/>
      <c r="Z460" s="200"/>
      <c r="AA460" s="199"/>
      <c r="AB460" s="200"/>
      <c r="AC460" s="199"/>
      <c r="AD460" s="200"/>
      <c r="AE460" s="199"/>
      <c r="AF460" s="200"/>
      <c r="AG460" s="201">
        <f>'Therapy data entry'!E464</f>
        <v>0</v>
      </c>
    </row>
    <row r="461" spans="1:33" hidden="1" x14ac:dyDescent="0.25">
      <c r="A461" s="195">
        <f>'Therapy data entry'!A465</f>
        <v>0</v>
      </c>
      <c r="B461" s="196">
        <f>'Therapy data entry'!B466</f>
        <v>0</v>
      </c>
      <c r="C461" s="197">
        <f>'Therapy data entry'!B468</f>
        <v>0</v>
      </c>
      <c r="D461" s="198"/>
      <c r="E461" s="199"/>
      <c r="F461" s="199"/>
      <c r="G461" s="200"/>
      <c r="H461" s="199"/>
      <c r="I461" s="199"/>
      <c r="J461" s="199"/>
      <c r="K461" s="199"/>
      <c r="L461" s="199"/>
      <c r="M461" s="199"/>
      <c r="N461" s="199"/>
      <c r="O461" s="199"/>
      <c r="P461" s="200"/>
      <c r="Q461" s="199"/>
      <c r="R461" s="199"/>
      <c r="S461" s="199"/>
      <c r="T461" s="199"/>
      <c r="U461" s="199"/>
      <c r="V461" s="199"/>
      <c r="W461" s="199"/>
      <c r="X461" s="200"/>
      <c r="Y461" s="199"/>
      <c r="Z461" s="200"/>
      <c r="AA461" s="199"/>
      <c r="AB461" s="200"/>
      <c r="AC461" s="199"/>
      <c r="AD461" s="200"/>
      <c r="AE461" s="199"/>
      <c r="AF461" s="200"/>
      <c r="AG461" s="201">
        <f>'Therapy data entry'!E465</f>
        <v>0</v>
      </c>
    </row>
    <row r="462" spans="1:33" hidden="1" x14ac:dyDescent="0.25">
      <c r="A462" s="195">
        <f>'Therapy data entry'!A466</f>
        <v>0</v>
      </c>
      <c r="B462" s="196">
        <f>'Therapy data entry'!B467</f>
        <v>0</v>
      </c>
      <c r="C462" s="197">
        <f>'Therapy data entry'!B469</f>
        <v>0</v>
      </c>
      <c r="D462" s="198"/>
      <c r="E462" s="199"/>
      <c r="F462" s="199"/>
      <c r="G462" s="200"/>
      <c r="H462" s="199"/>
      <c r="I462" s="199"/>
      <c r="J462" s="199"/>
      <c r="K462" s="199"/>
      <c r="L462" s="199"/>
      <c r="M462" s="199"/>
      <c r="N462" s="199"/>
      <c r="O462" s="199"/>
      <c r="P462" s="200"/>
      <c r="Q462" s="199"/>
      <c r="R462" s="199"/>
      <c r="S462" s="199"/>
      <c r="T462" s="199"/>
      <c r="U462" s="199"/>
      <c r="V462" s="199"/>
      <c r="W462" s="199"/>
      <c r="X462" s="200"/>
      <c r="Y462" s="199"/>
      <c r="Z462" s="200"/>
      <c r="AA462" s="199"/>
      <c r="AB462" s="200"/>
      <c r="AC462" s="199"/>
      <c r="AD462" s="200"/>
      <c r="AE462" s="199"/>
      <c r="AF462" s="200"/>
      <c r="AG462" s="201">
        <f>'Therapy data entry'!E466</f>
        <v>0</v>
      </c>
    </row>
    <row r="463" spans="1:33" hidden="1" x14ac:dyDescent="0.25">
      <c r="A463" s="195">
        <f>'Therapy data entry'!A467</f>
        <v>0</v>
      </c>
      <c r="B463" s="196">
        <f>'Therapy data entry'!B468</f>
        <v>0</v>
      </c>
      <c r="C463" s="197">
        <f>'Therapy data entry'!B470</f>
        <v>0</v>
      </c>
      <c r="D463" s="198"/>
      <c r="E463" s="199"/>
      <c r="F463" s="199"/>
      <c r="G463" s="200"/>
      <c r="H463" s="199"/>
      <c r="I463" s="199"/>
      <c r="J463" s="199"/>
      <c r="K463" s="199"/>
      <c r="L463" s="199"/>
      <c r="M463" s="199"/>
      <c r="N463" s="199"/>
      <c r="O463" s="199"/>
      <c r="P463" s="200"/>
      <c r="Q463" s="199"/>
      <c r="R463" s="199"/>
      <c r="S463" s="199"/>
      <c r="T463" s="199"/>
      <c r="U463" s="199"/>
      <c r="V463" s="199"/>
      <c r="W463" s="199"/>
      <c r="X463" s="200"/>
      <c r="Y463" s="199"/>
      <c r="Z463" s="200"/>
      <c r="AA463" s="199"/>
      <c r="AB463" s="200"/>
      <c r="AC463" s="199"/>
      <c r="AD463" s="200"/>
      <c r="AE463" s="199"/>
      <c r="AF463" s="200"/>
      <c r="AG463" s="201">
        <f>'Therapy data entry'!E467</f>
        <v>0</v>
      </c>
    </row>
    <row r="464" spans="1:33" hidden="1" x14ac:dyDescent="0.25">
      <c r="A464" s="195">
        <f>'Therapy data entry'!A468</f>
        <v>0</v>
      </c>
      <c r="B464" s="196">
        <f>'Therapy data entry'!B469</f>
        <v>0</v>
      </c>
      <c r="C464" s="197">
        <f>'Therapy data entry'!B471</f>
        <v>0</v>
      </c>
      <c r="D464" s="198"/>
      <c r="E464" s="199"/>
      <c r="F464" s="199"/>
      <c r="G464" s="200"/>
      <c r="H464" s="199"/>
      <c r="I464" s="199"/>
      <c r="J464" s="199"/>
      <c r="K464" s="199"/>
      <c r="L464" s="199"/>
      <c r="M464" s="199"/>
      <c r="N464" s="199"/>
      <c r="O464" s="199"/>
      <c r="P464" s="200"/>
      <c r="Q464" s="199"/>
      <c r="R464" s="199"/>
      <c r="S464" s="199"/>
      <c r="T464" s="199"/>
      <c r="U464" s="199"/>
      <c r="V464" s="199"/>
      <c r="W464" s="199"/>
      <c r="X464" s="200"/>
      <c r="Y464" s="199"/>
      <c r="Z464" s="200"/>
      <c r="AA464" s="199"/>
      <c r="AB464" s="200"/>
      <c r="AC464" s="199"/>
      <c r="AD464" s="200"/>
      <c r="AE464" s="199"/>
      <c r="AF464" s="200"/>
      <c r="AG464" s="201">
        <f>'Therapy data entry'!E468</f>
        <v>0</v>
      </c>
    </row>
    <row r="465" spans="1:33" hidden="1" x14ac:dyDescent="0.25">
      <c r="A465" s="195">
        <f>'Therapy data entry'!A469</f>
        <v>0</v>
      </c>
      <c r="B465" s="196">
        <f>'Therapy data entry'!B470</f>
        <v>0</v>
      </c>
      <c r="C465" s="197">
        <f>'Therapy data entry'!B472</f>
        <v>0</v>
      </c>
      <c r="D465" s="198"/>
      <c r="E465" s="199"/>
      <c r="F465" s="199"/>
      <c r="G465" s="200"/>
      <c r="H465" s="199"/>
      <c r="I465" s="199"/>
      <c r="J465" s="199"/>
      <c r="K465" s="199"/>
      <c r="L465" s="199"/>
      <c r="M465" s="199"/>
      <c r="N465" s="199"/>
      <c r="O465" s="199"/>
      <c r="P465" s="200"/>
      <c r="Q465" s="199"/>
      <c r="R465" s="199"/>
      <c r="S465" s="199"/>
      <c r="T465" s="199"/>
      <c r="U465" s="199"/>
      <c r="V465" s="199"/>
      <c r="W465" s="199"/>
      <c r="X465" s="200"/>
      <c r="Y465" s="199"/>
      <c r="Z465" s="200"/>
      <c r="AA465" s="199"/>
      <c r="AB465" s="200"/>
      <c r="AC465" s="199"/>
      <c r="AD465" s="200"/>
      <c r="AE465" s="199"/>
      <c r="AF465" s="200"/>
      <c r="AG465" s="201">
        <f>'Therapy data entry'!E469</f>
        <v>0</v>
      </c>
    </row>
    <row r="466" spans="1:33" hidden="1" x14ac:dyDescent="0.25">
      <c r="A466" s="195">
        <f>'Therapy data entry'!A470</f>
        <v>0</v>
      </c>
      <c r="B466" s="196">
        <f>'Therapy data entry'!B471</f>
        <v>0</v>
      </c>
      <c r="C466" s="197">
        <f>'Therapy data entry'!B473</f>
        <v>0</v>
      </c>
      <c r="D466" s="198"/>
      <c r="E466" s="199"/>
      <c r="F466" s="199"/>
      <c r="G466" s="200"/>
      <c r="H466" s="199"/>
      <c r="I466" s="199"/>
      <c r="J466" s="199"/>
      <c r="K466" s="199"/>
      <c r="L466" s="199"/>
      <c r="M466" s="199"/>
      <c r="N466" s="199"/>
      <c r="O466" s="199"/>
      <c r="P466" s="200"/>
      <c r="Q466" s="199"/>
      <c r="R466" s="199"/>
      <c r="S466" s="199"/>
      <c r="T466" s="199"/>
      <c r="U466" s="199"/>
      <c r="V466" s="199"/>
      <c r="W466" s="199"/>
      <c r="X466" s="200"/>
      <c r="Y466" s="199"/>
      <c r="Z466" s="200"/>
      <c r="AA466" s="199"/>
      <c r="AB466" s="200"/>
      <c r="AC466" s="199"/>
      <c r="AD466" s="200"/>
      <c r="AE466" s="199"/>
      <c r="AF466" s="200"/>
      <c r="AG466" s="201">
        <f>'Therapy data entry'!E470</f>
        <v>0</v>
      </c>
    </row>
    <row r="467" spans="1:33" hidden="1" x14ac:dyDescent="0.25">
      <c r="A467" s="195">
        <f>'Therapy data entry'!A471</f>
        <v>0</v>
      </c>
      <c r="B467" s="196">
        <f>'Therapy data entry'!B472</f>
        <v>0</v>
      </c>
      <c r="C467" s="197">
        <f>'Therapy data entry'!B474</f>
        <v>0</v>
      </c>
      <c r="D467" s="198"/>
      <c r="E467" s="199"/>
      <c r="F467" s="199"/>
      <c r="G467" s="200"/>
      <c r="H467" s="199"/>
      <c r="I467" s="199"/>
      <c r="J467" s="199"/>
      <c r="K467" s="199"/>
      <c r="L467" s="199"/>
      <c r="M467" s="199"/>
      <c r="N467" s="199"/>
      <c r="O467" s="199"/>
      <c r="P467" s="200"/>
      <c r="Q467" s="199"/>
      <c r="R467" s="199"/>
      <c r="S467" s="199"/>
      <c r="T467" s="199"/>
      <c r="U467" s="199"/>
      <c r="V467" s="199"/>
      <c r="W467" s="199"/>
      <c r="X467" s="200"/>
      <c r="Y467" s="199"/>
      <c r="Z467" s="200"/>
      <c r="AA467" s="199"/>
      <c r="AB467" s="200"/>
      <c r="AC467" s="199"/>
      <c r="AD467" s="200"/>
      <c r="AE467" s="199"/>
      <c r="AF467" s="200"/>
      <c r="AG467" s="201">
        <f>'Therapy data entry'!E471</f>
        <v>0</v>
      </c>
    </row>
    <row r="468" spans="1:33" hidden="1" x14ac:dyDescent="0.25">
      <c r="A468" s="195">
        <f>'Therapy data entry'!A472</f>
        <v>0</v>
      </c>
      <c r="B468" s="196">
        <f>'Therapy data entry'!B473</f>
        <v>0</v>
      </c>
      <c r="C468" s="197" t="str">
        <f>'Therapy data entry'!B475</f>
        <v>Surname:</v>
      </c>
      <c r="D468" s="198"/>
      <c r="E468" s="199"/>
      <c r="F468" s="199"/>
      <c r="G468" s="200"/>
      <c r="H468" s="199"/>
      <c r="I468" s="199"/>
      <c r="J468" s="199"/>
      <c r="K468" s="199"/>
      <c r="L468" s="199"/>
      <c r="M468" s="199"/>
      <c r="N468" s="199"/>
      <c r="O468" s="199"/>
      <c r="P468" s="200"/>
      <c r="Q468" s="199"/>
      <c r="R468" s="199"/>
      <c r="S468" s="199"/>
      <c r="T468" s="199"/>
      <c r="U468" s="199"/>
      <c r="V468" s="199"/>
      <c r="W468" s="199"/>
      <c r="X468" s="200"/>
      <c r="Y468" s="199"/>
      <c r="Z468" s="200"/>
      <c r="AA468" s="199"/>
      <c r="AB468" s="200"/>
      <c r="AC468" s="199"/>
      <c r="AD468" s="200"/>
      <c r="AE468" s="199"/>
      <c r="AF468" s="200"/>
      <c r="AG468" s="201">
        <f>'Therapy data entry'!E472</f>
        <v>0</v>
      </c>
    </row>
    <row r="469" spans="1:33" hidden="1" x14ac:dyDescent="0.25">
      <c r="A469" s="195">
        <f>'Therapy data entry'!A473</f>
        <v>0</v>
      </c>
      <c r="B469" s="196">
        <f>'Therapy data entry'!B474</f>
        <v>0</v>
      </c>
      <c r="C469" s="197">
        <f>'Therapy data entry'!B476</f>
        <v>0</v>
      </c>
      <c r="D469" s="198"/>
      <c r="E469" s="199"/>
      <c r="F469" s="199"/>
      <c r="G469" s="200"/>
      <c r="H469" s="199"/>
      <c r="I469" s="199"/>
      <c r="J469" s="199"/>
      <c r="K469" s="199"/>
      <c r="L469" s="199"/>
      <c r="M469" s="199"/>
      <c r="N469" s="199"/>
      <c r="O469" s="199"/>
      <c r="P469" s="200"/>
      <c r="Q469" s="199"/>
      <c r="R469" s="199"/>
      <c r="S469" s="199"/>
      <c r="T469" s="199"/>
      <c r="U469" s="199"/>
      <c r="V469" s="199"/>
      <c r="W469" s="199"/>
      <c r="X469" s="200"/>
      <c r="Y469" s="199"/>
      <c r="Z469" s="200"/>
      <c r="AA469" s="199"/>
      <c r="AB469" s="200"/>
      <c r="AC469" s="199"/>
      <c r="AD469" s="200"/>
      <c r="AE469" s="199"/>
      <c r="AF469" s="200"/>
      <c r="AG469" s="201">
        <f>'Therapy data entry'!E473</f>
        <v>0</v>
      </c>
    </row>
    <row r="470" spans="1:33" hidden="1" x14ac:dyDescent="0.25">
      <c r="A470" s="195">
        <f>'Therapy data entry'!A474</f>
        <v>0</v>
      </c>
      <c r="B470" s="196" t="str">
        <f>'Therapy data entry'!B475</f>
        <v>Surname:</v>
      </c>
      <c r="C470" s="197" t="str">
        <f>'Therapy data entry'!B477</f>
        <v>DOB:</v>
      </c>
      <c r="D470" s="198"/>
      <c r="E470" s="199"/>
      <c r="F470" s="199"/>
      <c r="G470" s="200"/>
      <c r="H470" s="199"/>
      <c r="I470" s="199"/>
      <c r="J470" s="199"/>
      <c r="K470" s="199"/>
      <c r="L470" s="199"/>
      <c r="M470" s="199"/>
      <c r="N470" s="199"/>
      <c r="O470" s="199"/>
      <c r="P470" s="200"/>
      <c r="Q470" s="199"/>
      <c r="R470" s="199"/>
      <c r="S470" s="199"/>
      <c r="T470" s="199"/>
      <c r="U470" s="199"/>
      <c r="V470" s="199"/>
      <c r="W470" s="199"/>
      <c r="X470" s="200"/>
      <c r="Y470" s="199"/>
      <c r="Z470" s="200"/>
      <c r="AA470" s="199"/>
      <c r="AB470" s="200"/>
      <c r="AC470" s="199"/>
      <c r="AD470" s="200"/>
      <c r="AE470" s="199"/>
      <c r="AF470" s="200"/>
      <c r="AG470" s="201">
        <f>'Therapy data entry'!E474</f>
        <v>0</v>
      </c>
    </row>
    <row r="471" spans="1:33" x14ac:dyDescent="0.25">
      <c r="A471" s="195">
        <f>'Therapy data entry'!A475</f>
        <v>0</v>
      </c>
      <c r="B471" s="196">
        <f>'Therapy data entry'!B476</f>
        <v>0</v>
      </c>
      <c r="C471" s="197">
        <f>'Therapy data entry'!B478</f>
        <v>0</v>
      </c>
      <c r="D471" s="198"/>
      <c r="E471" s="199"/>
      <c r="F471" s="199"/>
      <c r="G471" s="200"/>
      <c r="H471" s="199"/>
      <c r="I471" s="199"/>
      <c r="J471" s="199"/>
      <c r="K471" s="199"/>
      <c r="L471" s="199"/>
      <c r="M471" s="199"/>
      <c r="N471" s="199"/>
      <c r="O471" s="199"/>
      <c r="P471" s="200"/>
      <c r="Q471" s="199"/>
      <c r="R471" s="199"/>
      <c r="S471" s="199"/>
      <c r="T471" s="199"/>
      <c r="U471" s="199"/>
      <c r="V471" s="199"/>
      <c r="W471" s="199"/>
      <c r="X471" s="200"/>
      <c r="Y471" s="199"/>
      <c r="Z471" s="200"/>
      <c r="AA471" s="199"/>
      <c r="AB471" s="200"/>
      <c r="AC471" s="199"/>
      <c r="AD471" s="200"/>
      <c r="AE471" s="199"/>
      <c r="AF471" s="200"/>
      <c r="AG471" s="201">
        <f>'Therapy data entry'!E475</f>
        <v>0</v>
      </c>
    </row>
    <row r="472" spans="1:33" hidden="1" x14ac:dyDescent="0.25">
      <c r="A472" s="195">
        <f>'Therapy data entry'!A476</f>
        <v>0</v>
      </c>
      <c r="B472" s="196" t="str">
        <f>'Therapy data entry'!B477</f>
        <v>DOB:</v>
      </c>
      <c r="C472" s="197">
        <f>'Therapy data entry'!B479</f>
        <v>0</v>
      </c>
      <c r="D472" s="198"/>
      <c r="E472" s="199"/>
      <c r="F472" s="199"/>
      <c r="G472" s="200"/>
      <c r="H472" s="199"/>
      <c r="I472" s="199"/>
      <c r="J472" s="199"/>
      <c r="K472" s="199"/>
      <c r="L472" s="199"/>
      <c r="M472" s="199"/>
      <c r="N472" s="199"/>
      <c r="O472" s="199"/>
      <c r="P472" s="200"/>
      <c r="Q472" s="199"/>
      <c r="R472" s="199"/>
      <c r="S472" s="199"/>
      <c r="T472" s="199"/>
      <c r="U472" s="199"/>
      <c r="V472" s="199"/>
      <c r="W472" s="199"/>
      <c r="X472" s="200"/>
      <c r="Y472" s="199"/>
      <c r="Z472" s="200"/>
      <c r="AA472" s="199"/>
      <c r="AB472" s="200"/>
      <c r="AC472" s="199"/>
      <c r="AD472" s="200"/>
      <c r="AE472" s="199"/>
      <c r="AF472" s="200"/>
      <c r="AG472" s="201">
        <f>'Therapy data entry'!E476</f>
        <v>0</v>
      </c>
    </row>
    <row r="473" spans="1:33" hidden="1" x14ac:dyDescent="0.25">
      <c r="A473" s="195">
        <f>'Therapy data entry'!A477</f>
        <v>0</v>
      </c>
      <c r="B473" s="196">
        <f>'Therapy data entry'!B478</f>
        <v>0</v>
      </c>
      <c r="C473" s="197">
        <f>'Therapy data entry'!B480</f>
        <v>0</v>
      </c>
      <c r="D473" s="198"/>
      <c r="E473" s="199"/>
      <c r="F473" s="199"/>
      <c r="G473" s="200"/>
      <c r="H473" s="199"/>
      <c r="I473" s="199"/>
      <c r="J473" s="199"/>
      <c r="K473" s="199"/>
      <c r="L473" s="199"/>
      <c r="M473" s="199"/>
      <c r="N473" s="199"/>
      <c r="O473" s="199"/>
      <c r="P473" s="200"/>
      <c r="Q473" s="199"/>
      <c r="R473" s="199"/>
      <c r="S473" s="199"/>
      <c r="T473" s="199"/>
      <c r="U473" s="199"/>
      <c r="V473" s="199"/>
      <c r="W473" s="199"/>
      <c r="X473" s="200"/>
      <c r="Y473" s="199"/>
      <c r="Z473" s="200"/>
      <c r="AA473" s="199"/>
      <c r="AB473" s="200"/>
      <c r="AC473" s="199"/>
      <c r="AD473" s="200"/>
      <c r="AE473" s="199"/>
      <c r="AF473" s="200"/>
      <c r="AG473" s="201">
        <f>'Therapy data entry'!E477</f>
        <v>0</v>
      </c>
    </row>
    <row r="474" spans="1:33" hidden="1" x14ac:dyDescent="0.25">
      <c r="A474" s="195">
        <f>'Therapy data entry'!A478</f>
        <v>0</v>
      </c>
      <c r="B474" s="196">
        <f>'Therapy data entry'!B479</f>
        <v>0</v>
      </c>
      <c r="C474" s="197">
        <f>'Therapy data entry'!B481</f>
        <v>0</v>
      </c>
      <c r="D474" s="198"/>
      <c r="E474" s="199"/>
      <c r="F474" s="199"/>
      <c r="G474" s="200"/>
      <c r="H474" s="199"/>
      <c r="I474" s="199"/>
      <c r="J474" s="199"/>
      <c r="K474" s="199"/>
      <c r="L474" s="199"/>
      <c r="M474" s="199"/>
      <c r="N474" s="199"/>
      <c r="O474" s="199"/>
      <c r="P474" s="200"/>
      <c r="Q474" s="199"/>
      <c r="R474" s="199"/>
      <c r="S474" s="199"/>
      <c r="T474" s="199"/>
      <c r="U474" s="199"/>
      <c r="V474" s="199"/>
      <c r="W474" s="199"/>
      <c r="X474" s="200"/>
      <c r="Y474" s="199"/>
      <c r="Z474" s="200"/>
      <c r="AA474" s="199"/>
      <c r="AB474" s="200"/>
      <c r="AC474" s="199"/>
      <c r="AD474" s="200"/>
      <c r="AE474" s="199"/>
      <c r="AF474" s="200"/>
      <c r="AG474" s="201">
        <f>'Therapy data entry'!E478</f>
        <v>0</v>
      </c>
    </row>
    <row r="475" spans="1:33" hidden="1" x14ac:dyDescent="0.25">
      <c r="A475" s="195">
        <f>'Therapy data entry'!A479</f>
        <v>0</v>
      </c>
      <c r="B475" s="196">
        <f>'Therapy data entry'!B480</f>
        <v>0</v>
      </c>
      <c r="C475" s="197">
        <f>'Therapy data entry'!B482</f>
        <v>0</v>
      </c>
      <c r="D475" s="198"/>
      <c r="E475" s="199"/>
      <c r="F475" s="199"/>
      <c r="G475" s="200"/>
      <c r="H475" s="199"/>
      <c r="I475" s="199"/>
      <c r="J475" s="199"/>
      <c r="K475" s="199"/>
      <c r="L475" s="199"/>
      <c r="M475" s="199"/>
      <c r="N475" s="199"/>
      <c r="O475" s="199"/>
      <c r="P475" s="200"/>
      <c r="Q475" s="199"/>
      <c r="R475" s="199"/>
      <c r="S475" s="199"/>
      <c r="T475" s="199"/>
      <c r="U475" s="199"/>
      <c r="V475" s="199"/>
      <c r="W475" s="199"/>
      <c r="X475" s="200"/>
      <c r="Y475" s="199"/>
      <c r="Z475" s="200"/>
      <c r="AA475" s="199"/>
      <c r="AB475" s="200"/>
      <c r="AC475" s="199"/>
      <c r="AD475" s="200"/>
      <c r="AE475" s="199"/>
      <c r="AF475" s="200"/>
      <c r="AG475" s="201">
        <f>'Therapy data entry'!E479</f>
        <v>0</v>
      </c>
    </row>
    <row r="476" spans="1:33" hidden="1" x14ac:dyDescent="0.25">
      <c r="A476" s="195">
        <f>'Therapy data entry'!A480</f>
        <v>0</v>
      </c>
      <c r="B476" s="196">
        <f>'Therapy data entry'!B481</f>
        <v>0</v>
      </c>
      <c r="C476" s="197">
        <f>'Therapy data entry'!B483</f>
        <v>0</v>
      </c>
      <c r="D476" s="198"/>
      <c r="E476" s="199"/>
      <c r="F476" s="199"/>
      <c r="G476" s="200"/>
      <c r="H476" s="199"/>
      <c r="I476" s="199"/>
      <c r="J476" s="199"/>
      <c r="K476" s="199"/>
      <c r="L476" s="199"/>
      <c r="M476" s="199"/>
      <c r="N476" s="199"/>
      <c r="O476" s="199"/>
      <c r="P476" s="200"/>
      <c r="Q476" s="199"/>
      <c r="R476" s="199"/>
      <c r="S476" s="199"/>
      <c r="T476" s="199"/>
      <c r="U476" s="199"/>
      <c r="V476" s="199"/>
      <c r="W476" s="199"/>
      <c r="X476" s="200"/>
      <c r="Y476" s="199"/>
      <c r="Z476" s="200"/>
      <c r="AA476" s="199"/>
      <c r="AB476" s="200"/>
      <c r="AC476" s="199"/>
      <c r="AD476" s="200"/>
      <c r="AE476" s="199"/>
      <c r="AF476" s="200"/>
      <c r="AG476" s="201">
        <f>'Therapy data entry'!E480</f>
        <v>0</v>
      </c>
    </row>
    <row r="477" spans="1:33" hidden="1" x14ac:dyDescent="0.25">
      <c r="A477" s="195">
        <f>'Therapy data entry'!A481</f>
        <v>0</v>
      </c>
      <c r="B477" s="196">
        <f>'Therapy data entry'!B482</f>
        <v>0</v>
      </c>
      <c r="C477" s="197">
        <f>'Therapy data entry'!B484</f>
        <v>0</v>
      </c>
      <c r="D477" s="198"/>
      <c r="E477" s="199"/>
      <c r="F477" s="199"/>
      <c r="G477" s="200"/>
      <c r="H477" s="199"/>
      <c r="I477" s="199"/>
      <c r="J477" s="199"/>
      <c r="K477" s="199"/>
      <c r="L477" s="199"/>
      <c r="M477" s="199"/>
      <c r="N477" s="199"/>
      <c r="O477" s="199"/>
      <c r="P477" s="200"/>
      <c r="Q477" s="199"/>
      <c r="R477" s="199"/>
      <c r="S477" s="199"/>
      <c r="T477" s="199"/>
      <c r="U477" s="199"/>
      <c r="V477" s="199"/>
      <c r="W477" s="199"/>
      <c r="X477" s="200"/>
      <c r="Y477" s="199"/>
      <c r="Z477" s="200"/>
      <c r="AA477" s="199"/>
      <c r="AB477" s="200"/>
      <c r="AC477" s="199"/>
      <c r="AD477" s="200"/>
      <c r="AE477" s="199"/>
      <c r="AF477" s="200"/>
      <c r="AG477" s="201">
        <f>'Therapy data entry'!E481</f>
        <v>0</v>
      </c>
    </row>
    <row r="478" spans="1:33" hidden="1" x14ac:dyDescent="0.25">
      <c r="A478" s="195">
        <f>'Therapy data entry'!A482</f>
        <v>0</v>
      </c>
      <c r="B478" s="196">
        <f>'Therapy data entry'!B483</f>
        <v>0</v>
      </c>
      <c r="C478" s="197">
        <f>'Therapy data entry'!B485</f>
        <v>0</v>
      </c>
      <c r="D478" s="198"/>
      <c r="E478" s="199"/>
      <c r="F478" s="199"/>
      <c r="G478" s="200"/>
      <c r="H478" s="199"/>
      <c r="I478" s="199"/>
      <c r="J478" s="199"/>
      <c r="K478" s="199"/>
      <c r="L478" s="199"/>
      <c r="M478" s="199"/>
      <c r="N478" s="199"/>
      <c r="O478" s="199"/>
      <c r="P478" s="200"/>
      <c r="Q478" s="199"/>
      <c r="R478" s="199"/>
      <c r="S478" s="199"/>
      <c r="T478" s="199"/>
      <c r="U478" s="199"/>
      <c r="V478" s="199"/>
      <c r="W478" s="199"/>
      <c r="X478" s="200"/>
      <c r="Y478" s="199"/>
      <c r="Z478" s="200"/>
      <c r="AA478" s="199"/>
      <c r="AB478" s="200"/>
      <c r="AC478" s="199"/>
      <c r="AD478" s="200"/>
      <c r="AE478" s="199"/>
      <c r="AF478" s="200"/>
      <c r="AG478" s="201">
        <f>'Therapy data entry'!E482</f>
        <v>0</v>
      </c>
    </row>
    <row r="479" spans="1:33" hidden="1" x14ac:dyDescent="0.25">
      <c r="A479" s="195">
        <f>'Therapy data entry'!A483</f>
        <v>0</v>
      </c>
      <c r="B479" s="196">
        <f>'Therapy data entry'!B484</f>
        <v>0</v>
      </c>
      <c r="C479" s="197">
        <f>'Therapy data entry'!B486</f>
        <v>0</v>
      </c>
      <c r="D479" s="198"/>
      <c r="E479" s="199"/>
      <c r="F479" s="199"/>
      <c r="G479" s="200"/>
      <c r="H479" s="199"/>
      <c r="I479" s="199"/>
      <c r="J479" s="199"/>
      <c r="K479" s="199"/>
      <c r="L479" s="199"/>
      <c r="M479" s="199"/>
      <c r="N479" s="199"/>
      <c r="O479" s="199"/>
      <c r="P479" s="200"/>
      <c r="Q479" s="199"/>
      <c r="R479" s="199"/>
      <c r="S479" s="199"/>
      <c r="T479" s="199"/>
      <c r="U479" s="199"/>
      <c r="V479" s="199"/>
      <c r="W479" s="198"/>
      <c r="X479" s="200"/>
      <c r="Y479" s="198"/>
      <c r="Z479" s="200"/>
      <c r="AA479" s="198"/>
      <c r="AB479" s="200"/>
      <c r="AC479" s="198"/>
      <c r="AD479" s="200"/>
      <c r="AE479" s="199"/>
      <c r="AF479" s="200"/>
      <c r="AG479" s="201">
        <f>'Therapy data entry'!E483</f>
        <v>0</v>
      </c>
    </row>
    <row r="480" spans="1:33" hidden="1" x14ac:dyDescent="0.25">
      <c r="A480" s="195">
        <f>'Therapy data entry'!A484</f>
        <v>0</v>
      </c>
      <c r="B480" s="196">
        <f>'Therapy data entry'!B485</f>
        <v>0</v>
      </c>
      <c r="C480" s="197" t="str">
        <f>'Therapy data entry'!B487</f>
        <v>Surname:</v>
      </c>
      <c r="D480" s="198"/>
      <c r="E480" s="199"/>
      <c r="F480" s="199"/>
      <c r="G480" s="200"/>
      <c r="H480" s="199"/>
      <c r="I480" s="199"/>
      <c r="J480" s="199"/>
      <c r="K480" s="199"/>
      <c r="L480" s="199"/>
      <c r="M480" s="199"/>
      <c r="N480" s="199"/>
      <c r="O480" s="199"/>
      <c r="P480" s="200"/>
      <c r="Q480" s="199"/>
      <c r="R480" s="199"/>
      <c r="S480" s="199"/>
      <c r="T480" s="199"/>
      <c r="U480" s="199"/>
      <c r="V480" s="199"/>
      <c r="W480" s="199"/>
      <c r="X480" s="200"/>
      <c r="Y480" s="199"/>
      <c r="Z480" s="200"/>
      <c r="AA480" s="199"/>
      <c r="AB480" s="200"/>
      <c r="AC480" s="199"/>
      <c r="AD480" s="200"/>
      <c r="AE480" s="199"/>
      <c r="AF480" s="200"/>
      <c r="AG480" s="201">
        <f>'Therapy data entry'!E484</f>
        <v>0</v>
      </c>
    </row>
    <row r="481" spans="1:33" hidden="1" x14ac:dyDescent="0.25">
      <c r="A481" s="195">
        <f>'Therapy data entry'!A485</f>
        <v>0</v>
      </c>
      <c r="B481" s="196">
        <f>'Therapy data entry'!B486</f>
        <v>0</v>
      </c>
      <c r="C481" s="197">
        <f>'Therapy data entry'!B488</f>
        <v>0</v>
      </c>
      <c r="D481" s="198"/>
      <c r="E481" s="199"/>
      <c r="F481" s="199"/>
      <c r="G481" s="200"/>
      <c r="H481" s="199"/>
      <c r="I481" s="199"/>
      <c r="J481" s="199"/>
      <c r="K481" s="199"/>
      <c r="L481" s="199"/>
      <c r="M481" s="199"/>
      <c r="N481" s="199"/>
      <c r="O481" s="199"/>
      <c r="P481" s="200"/>
      <c r="Q481" s="199"/>
      <c r="R481" s="199"/>
      <c r="S481" s="199"/>
      <c r="T481" s="199"/>
      <c r="U481" s="199"/>
      <c r="V481" s="199"/>
      <c r="W481" s="199"/>
      <c r="X481" s="200"/>
      <c r="Y481" s="199"/>
      <c r="Z481" s="200"/>
      <c r="AA481" s="199"/>
      <c r="AB481" s="200"/>
      <c r="AC481" s="199"/>
      <c r="AD481" s="200"/>
      <c r="AE481" s="199"/>
      <c r="AF481" s="200"/>
      <c r="AG481" s="201">
        <f>'Therapy data entry'!E485</f>
        <v>0</v>
      </c>
    </row>
    <row r="482" spans="1:33" hidden="1" x14ac:dyDescent="0.25">
      <c r="A482" s="195">
        <f>'Therapy data entry'!A486</f>
        <v>0</v>
      </c>
      <c r="B482" s="196" t="str">
        <f>'Therapy data entry'!B487</f>
        <v>Surname:</v>
      </c>
      <c r="C482" s="197" t="str">
        <f>'Therapy data entry'!B489</f>
        <v>DOB:</v>
      </c>
      <c r="D482" s="198"/>
      <c r="E482" s="199"/>
      <c r="F482" s="199"/>
      <c r="G482" s="200"/>
      <c r="H482" s="199"/>
      <c r="I482" s="199"/>
      <c r="J482" s="199"/>
      <c r="K482" s="199"/>
      <c r="L482" s="199"/>
      <c r="M482" s="199"/>
      <c r="N482" s="199"/>
      <c r="O482" s="199"/>
      <c r="P482" s="200"/>
      <c r="Q482" s="199"/>
      <c r="R482" s="199"/>
      <c r="S482" s="199"/>
      <c r="T482" s="199"/>
      <c r="U482" s="199"/>
      <c r="V482" s="199"/>
      <c r="W482" s="199"/>
      <c r="X482" s="200"/>
      <c r="Y482" s="199"/>
      <c r="Z482" s="200"/>
      <c r="AA482" s="199"/>
      <c r="AB482" s="200"/>
      <c r="AC482" s="199"/>
      <c r="AD482" s="200"/>
      <c r="AE482" s="199"/>
      <c r="AF482" s="200"/>
      <c r="AG482" s="201">
        <f>'Therapy data entry'!E486</f>
        <v>0</v>
      </c>
    </row>
    <row r="483" spans="1:33" x14ac:dyDescent="0.25">
      <c r="A483" s="195">
        <f>'Therapy data entry'!A487</f>
        <v>0</v>
      </c>
      <c r="B483" s="196">
        <f>'Therapy data entry'!B488</f>
        <v>0</v>
      </c>
      <c r="C483" s="197">
        <f>'Therapy data entry'!B490</f>
        <v>0</v>
      </c>
      <c r="D483" s="198"/>
      <c r="E483" s="199"/>
      <c r="F483" s="199"/>
      <c r="G483" s="200"/>
      <c r="H483" s="199"/>
      <c r="I483" s="199"/>
      <c r="J483" s="199"/>
      <c r="K483" s="199"/>
      <c r="L483" s="199"/>
      <c r="M483" s="199"/>
      <c r="N483" s="199"/>
      <c r="O483" s="199"/>
      <c r="P483" s="200"/>
      <c r="Q483" s="199"/>
      <c r="R483" s="199"/>
      <c r="S483" s="199"/>
      <c r="T483" s="199"/>
      <c r="U483" s="199"/>
      <c r="V483" s="199"/>
      <c r="W483" s="199"/>
      <c r="X483" s="200"/>
      <c r="Y483" s="199"/>
      <c r="Z483" s="200"/>
      <c r="AA483" s="199"/>
      <c r="AB483" s="200"/>
      <c r="AC483" s="199"/>
      <c r="AD483" s="200"/>
      <c r="AE483" s="199"/>
      <c r="AF483" s="200"/>
      <c r="AG483" s="201">
        <f>'Therapy data entry'!E487</f>
        <v>0</v>
      </c>
    </row>
    <row r="484" spans="1:33" hidden="1" x14ac:dyDescent="0.25">
      <c r="A484" s="195">
        <f>'Therapy data entry'!A488</f>
        <v>0</v>
      </c>
      <c r="B484" s="196" t="str">
        <f>'Therapy data entry'!B489</f>
        <v>DOB:</v>
      </c>
      <c r="C484" s="197">
        <f>'Therapy data entry'!B491</f>
        <v>0</v>
      </c>
      <c r="D484" s="198"/>
      <c r="E484" s="199"/>
      <c r="F484" s="199"/>
      <c r="G484" s="200"/>
      <c r="H484" s="199"/>
      <c r="I484" s="199"/>
      <c r="J484" s="199"/>
      <c r="K484" s="199"/>
      <c r="L484" s="199"/>
      <c r="M484" s="199"/>
      <c r="N484" s="199"/>
      <c r="O484" s="199"/>
      <c r="P484" s="200"/>
      <c r="Q484" s="199"/>
      <c r="R484" s="199"/>
      <c r="S484" s="199"/>
      <c r="T484" s="199"/>
      <c r="U484" s="199"/>
      <c r="V484" s="199"/>
      <c r="W484" s="199"/>
      <c r="X484" s="200"/>
      <c r="Y484" s="199"/>
      <c r="Z484" s="200"/>
      <c r="AA484" s="199"/>
      <c r="AB484" s="200"/>
      <c r="AC484" s="199"/>
      <c r="AD484" s="200"/>
      <c r="AE484" s="199"/>
      <c r="AF484" s="200"/>
      <c r="AG484" s="201">
        <f>'Therapy data entry'!E488</f>
        <v>0</v>
      </c>
    </row>
    <row r="485" spans="1:33" hidden="1" x14ac:dyDescent="0.25">
      <c r="A485" s="195">
        <f>'Therapy data entry'!A489</f>
        <v>0</v>
      </c>
      <c r="B485" s="196">
        <f>'Therapy data entry'!B490</f>
        <v>0</v>
      </c>
      <c r="C485" s="197">
        <f>'Therapy data entry'!B492</f>
        <v>0</v>
      </c>
      <c r="D485" s="198"/>
      <c r="E485" s="199"/>
      <c r="F485" s="199"/>
      <c r="G485" s="200"/>
      <c r="H485" s="199"/>
      <c r="I485" s="199"/>
      <c r="J485" s="199"/>
      <c r="K485" s="199"/>
      <c r="L485" s="199"/>
      <c r="M485" s="199"/>
      <c r="N485" s="199"/>
      <c r="O485" s="199"/>
      <c r="P485" s="200"/>
      <c r="Q485" s="199"/>
      <c r="R485" s="199"/>
      <c r="S485" s="199"/>
      <c r="T485" s="199"/>
      <c r="U485" s="199"/>
      <c r="V485" s="199"/>
      <c r="W485" s="199"/>
      <c r="X485" s="200"/>
      <c r="Y485" s="199"/>
      <c r="Z485" s="200"/>
      <c r="AA485" s="199"/>
      <c r="AB485" s="200"/>
      <c r="AC485" s="199"/>
      <c r="AD485" s="200"/>
      <c r="AE485" s="199"/>
      <c r="AF485" s="200"/>
      <c r="AG485" s="201">
        <f>'Therapy data entry'!E489</f>
        <v>0</v>
      </c>
    </row>
    <row r="486" spans="1:33" hidden="1" x14ac:dyDescent="0.25">
      <c r="A486" s="195">
        <f>'Therapy data entry'!A490</f>
        <v>0</v>
      </c>
      <c r="B486" s="196">
        <f>'Therapy data entry'!B491</f>
        <v>0</v>
      </c>
      <c r="C486" s="197">
        <f>'Therapy data entry'!B493</f>
        <v>0</v>
      </c>
      <c r="D486" s="198"/>
      <c r="E486" s="199"/>
      <c r="F486" s="199"/>
      <c r="G486" s="200"/>
      <c r="H486" s="199"/>
      <c r="I486" s="199"/>
      <c r="J486" s="199"/>
      <c r="K486" s="199"/>
      <c r="L486" s="199"/>
      <c r="M486" s="199"/>
      <c r="N486" s="199"/>
      <c r="O486" s="199"/>
      <c r="P486" s="200"/>
      <c r="Q486" s="199"/>
      <c r="R486" s="199"/>
      <c r="S486" s="199"/>
      <c r="T486" s="199"/>
      <c r="U486" s="199"/>
      <c r="V486" s="199"/>
      <c r="W486" s="199"/>
      <c r="X486" s="200"/>
      <c r="Y486" s="199"/>
      <c r="Z486" s="200"/>
      <c r="AA486" s="199"/>
      <c r="AB486" s="200"/>
      <c r="AC486" s="199"/>
      <c r="AD486" s="200"/>
      <c r="AE486" s="199"/>
      <c r="AF486" s="200"/>
      <c r="AG486" s="201">
        <f>'Therapy data entry'!E490</f>
        <v>0</v>
      </c>
    </row>
    <row r="487" spans="1:33" hidden="1" x14ac:dyDescent="0.25">
      <c r="A487" s="195">
        <f>'Therapy data entry'!A491</f>
        <v>0</v>
      </c>
      <c r="B487" s="196">
        <f>'Therapy data entry'!B492</f>
        <v>0</v>
      </c>
      <c r="C487" s="197">
        <f>'Therapy data entry'!B494</f>
        <v>0</v>
      </c>
      <c r="D487" s="198"/>
      <c r="E487" s="199"/>
      <c r="F487" s="199"/>
      <c r="G487" s="200"/>
      <c r="H487" s="199"/>
      <c r="I487" s="199"/>
      <c r="J487" s="199"/>
      <c r="K487" s="199"/>
      <c r="L487" s="199"/>
      <c r="M487" s="199"/>
      <c r="N487" s="199"/>
      <c r="O487" s="199"/>
      <c r="P487" s="200"/>
      <c r="Q487" s="199"/>
      <c r="R487" s="199"/>
      <c r="S487" s="199"/>
      <c r="T487" s="199"/>
      <c r="U487" s="199"/>
      <c r="V487" s="199"/>
      <c r="W487" s="199"/>
      <c r="X487" s="200"/>
      <c r="Y487" s="199"/>
      <c r="Z487" s="200"/>
      <c r="AA487" s="199"/>
      <c r="AB487" s="200"/>
      <c r="AC487" s="199"/>
      <c r="AD487" s="200"/>
      <c r="AE487" s="199"/>
      <c r="AF487" s="200"/>
      <c r="AG487" s="201">
        <f>'Therapy data entry'!E491</f>
        <v>0</v>
      </c>
    </row>
    <row r="488" spans="1:33" hidden="1" x14ac:dyDescent="0.25">
      <c r="A488" s="195">
        <f>'Therapy data entry'!A492</f>
        <v>0</v>
      </c>
      <c r="B488" s="196">
        <f>'Therapy data entry'!B493</f>
        <v>0</v>
      </c>
      <c r="C488" s="197">
        <f>'Therapy data entry'!B495</f>
        <v>0</v>
      </c>
      <c r="D488" s="198"/>
      <c r="E488" s="199"/>
      <c r="F488" s="199"/>
      <c r="G488" s="200"/>
      <c r="H488" s="199"/>
      <c r="I488" s="199"/>
      <c r="J488" s="199"/>
      <c r="K488" s="199"/>
      <c r="L488" s="199"/>
      <c r="M488" s="199"/>
      <c r="N488" s="199"/>
      <c r="O488" s="199"/>
      <c r="P488" s="200"/>
      <c r="Q488" s="199"/>
      <c r="R488" s="199"/>
      <c r="S488" s="199"/>
      <c r="T488" s="199"/>
      <c r="U488" s="199"/>
      <c r="V488" s="199"/>
      <c r="W488" s="199"/>
      <c r="X488" s="200"/>
      <c r="Y488" s="199"/>
      <c r="Z488" s="200"/>
      <c r="AA488" s="199"/>
      <c r="AB488" s="200"/>
      <c r="AC488" s="199"/>
      <c r="AD488" s="200"/>
      <c r="AE488" s="199"/>
      <c r="AF488" s="200"/>
      <c r="AG488" s="201">
        <f>'Therapy data entry'!E492</f>
        <v>0</v>
      </c>
    </row>
    <row r="489" spans="1:33" hidden="1" x14ac:dyDescent="0.25">
      <c r="A489" s="195">
        <f>'Therapy data entry'!A493</f>
        <v>0</v>
      </c>
      <c r="B489" s="196">
        <f>'Therapy data entry'!B494</f>
        <v>0</v>
      </c>
      <c r="C489" s="197">
        <f>'Therapy data entry'!B496</f>
        <v>0</v>
      </c>
      <c r="D489" s="198"/>
      <c r="E489" s="199"/>
      <c r="F489" s="199"/>
      <c r="G489" s="200"/>
      <c r="H489" s="199"/>
      <c r="I489" s="199"/>
      <c r="J489" s="199"/>
      <c r="K489" s="199"/>
      <c r="L489" s="199"/>
      <c r="M489" s="199"/>
      <c r="N489" s="199"/>
      <c r="O489" s="199"/>
      <c r="P489" s="200"/>
      <c r="Q489" s="199"/>
      <c r="R489" s="199"/>
      <c r="S489" s="199"/>
      <c r="T489" s="199"/>
      <c r="U489" s="199"/>
      <c r="V489" s="199"/>
      <c r="W489" s="199"/>
      <c r="X489" s="200"/>
      <c r="Y489" s="199"/>
      <c r="Z489" s="200"/>
      <c r="AA489" s="199"/>
      <c r="AB489" s="200"/>
      <c r="AC489" s="199"/>
      <c r="AD489" s="200"/>
      <c r="AE489" s="199"/>
      <c r="AF489" s="200"/>
      <c r="AG489" s="201">
        <f>'Therapy data entry'!E493</f>
        <v>0</v>
      </c>
    </row>
    <row r="490" spans="1:33" hidden="1" x14ac:dyDescent="0.25">
      <c r="A490" s="195">
        <f>'Therapy data entry'!A494</f>
        <v>0</v>
      </c>
      <c r="B490" s="196">
        <f>'Therapy data entry'!B495</f>
        <v>0</v>
      </c>
      <c r="C490" s="197">
        <f>'Therapy data entry'!B497</f>
        <v>0</v>
      </c>
      <c r="D490" s="198"/>
      <c r="E490" s="199"/>
      <c r="F490" s="199"/>
      <c r="G490" s="200"/>
      <c r="H490" s="199"/>
      <c r="I490" s="199"/>
      <c r="J490" s="199"/>
      <c r="K490" s="199"/>
      <c r="L490" s="199"/>
      <c r="M490" s="199"/>
      <c r="N490" s="199"/>
      <c r="O490" s="199"/>
      <c r="P490" s="200"/>
      <c r="Q490" s="199"/>
      <c r="R490" s="199"/>
      <c r="S490" s="199"/>
      <c r="T490" s="199"/>
      <c r="U490" s="199"/>
      <c r="V490" s="199"/>
      <c r="W490" s="199"/>
      <c r="X490" s="200"/>
      <c r="Y490" s="199"/>
      <c r="Z490" s="200"/>
      <c r="AA490" s="199"/>
      <c r="AB490" s="200"/>
      <c r="AC490" s="199"/>
      <c r="AD490" s="200"/>
      <c r="AE490" s="199"/>
      <c r="AF490" s="200"/>
      <c r="AG490" s="201">
        <f>'Therapy data entry'!E494</f>
        <v>0</v>
      </c>
    </row>
    <row r="491" spans="1:33" hidden="1" x14ac:dyDescent="0.25">
      <c r="A491" s="195">
        <f>'Therapy data entry'!A495</f>
        <v>0</v>
      </c>
      <c r="B491" s="196">
        <f>'Therapy data entry'!B496</f>
        <v>0</v>
      </c>
      <c r="C491" s="197">
        <f>'Therapy data entry'!B498</f>
        <v>0</v>
      </c>
      <c r="D491" s="198"/>
      <c r="E491" s="199"/>
      <c r="F491" s="199"/>
      <c r="G491" s="200"/>
      <c r="H491" s="199"/>
      <c r="I491" s="199"/>
      <c r="J491" s="199"/>
      <c r="K491" s="199"/>
      <c r="L491" s="199"/>
      <c r="M491" s="199"/>
      <c r="N491" s="199"/>
      <c r="O491" s="199"/>
      <c r="P491" s="200"/>
      <c r="Q491" s="199"/>
      <c r="R491" s="199"/>
      <c r="S491" s="199"/>
      <c r="T491" s="199"/>
      <c r="U491" s="199"/>
      <c r="V491" s="199"/>
      <c r="W491" s="199"/>
      <c r="X491" s="200"/>
      <c r="Y491" s="199"/>
      <c r="Z491" s="200"/>
      <c r="AA491" s="199"/>
      <c r="AB491" s="200"/>
      <c r="AC491" s="199"/>
      <c r="AD491" s="200"/>
      <c r="AE491" s="199"/>
      <c r="AF491" s="200"/>
      <c r="AG491" s="201">
        <f>'Therapy data entry'!E495</f>
        <v>0</v>
      </c>
    </row>
    <row r="492" spans="1:33" hidden="1" x14ac:dyDescent="0.25">
      <c r="A492" s="195">
        <f>'Therapy data entry'!A496</f>
        <v>0</v>
      </c>
      <c r="B492" s="196">
        <f>'Therapy data entry'!B497</f>
        <v>0</v>
      </c>
      <c r="C492" s="197" t="str">
        <f>'Therapy data entry'!B499</f>
        <v>Surname:</v>
      </c>
      <c r="D492" s="198"/>
      <c r="E492" s="199"/>
      <c r="F492" s="199"/>
      <c r="G492" s="200"/>
      <c r="H492" s="199"/>
      <c r="I492" s="199"/>
      <c r="J492" s="199"/>
      <c r="K492" s="199"/>
      <c r="L492" s="199"/>
      <c r="M492" s="199"/>
      <c r="N492" s="199"/>
      <c r="O492" s="199"/>
      <c r="P492" s="200"/>
      <c r="Q492" s="199"/>
      <c r="R492" s="199"/>
      <c r="S492" s="199"/>
      <c r="T492" s="199"/>
      <c r="U492" s="199"/>
      <c r="V492" s="199"/>
      <c r="W492" s="199"/>
      <c r="X492" s="200"/>
      <c r="Y492" s="199"/>
      <c r="Z492" s="200"/>
      <c r="AA492" s="199"/>
      <c r="AB492" s="200"/>
      <c r="AC492" s="199"/>
      <c r="AD492" s="200"/>
      <c r="AE492" s="199"/>
      <c r="AF492" s="200"/>
      <c r="AG492" s="201">
        <f>'Therapy data entry'!E496</f>
        <v>0</v>
      </c>
    </row>
    <row r="493" spans="1:33" hidden="1" x14ac:dyDescent="0.25">
      <c r="A493" s="195">
        <f>'Therapy data entry'!A497</f>
        <v>0</v>
      </c>
      <c r="B493" s="196">
        <f>'Therapy data entry'!B498</f>
        <v>0</v>
      </c>
      <c r="C493" s="197">
        <f>'Therapy data entry'!B500</f>
        <v>0</v>
      </c>
      <c r="D493" s="198"/>
      <c r="E493" s="199"/>
      <c r="F493" s="199"/>
      <c r="G493" s="200"/>
      <c r="H493" s="199"/>
      <c r="I493" s="199"/>
      <c r="J493" s="199"/>
      <c r="K493" s="199"/>
      <c r="L493" s="199"/>
      <c r="M493" s="199"/>
      <c r="N493" s="199"/>
      <c r="O493" s="199"/>
      <c r="P493" s="200"/>
      <c r="Q493" s="199"/>
      <c r="R493" s="199"/>
      <c r="S493" s="199"/>
      <c r="T493" s="199"/>
      <c r="U493" s="199"/>
      <c r="V493" s="199"/>
      <c r="W493" s="199"/>
      <c r="X493" s="200"/>
      <c r="Y493" s="199"/>
      <c r="Z493" s="200"/>
      <c r="AA493" s="199"/>
      <c r="AB493" s="200"/>
      <c r="AC493" s="199"/>
      <c r="AD493" s="200"/>
      <c r="AE493" s="199"/>
      <c r="AF493" s="200"/>
      <c r="AG493" s="201">
        <f>'Therapy data entry'!E497</f>
        <v>0</v>
      </c>
    </row>
    <row r="494" spans="1:33" hidden="1" x14ac:dyDescent="0.25">
      <c r="A494" s="195">
        <f>'Therapy data entry'!A498</f>
        <v>0</v>
      </c>
      <c r="B494" s="196" t="str">
        <f>'Therapy data entry'!B499</f>
        <v>Surname:</v>
      </c>
      <c r="C494" s="197" t="str">
        <f>'Therapy data entry'!B501</f>
        <v>DOB:</v>
      </c>
      <c r="D494" s="198"/>
      <c r="E494" s="199"/>
      <c r="F494" s="199"/>
      <c r="G494" s="200"/>
      <c r="H494" s="199"/>
      <c r="I494" s="199"/>
      <c r="J494" s="199"/>
      <c r="K494" s="199"/>
      <c r="L494" s="199"/>
      <c r="M494" s="199"/>
      <c r="N494" s="199"/>
      <c r="O494" s="199"/>
      <c r="P494" s="200"/>
      <c r="Q494" s="199"/>
      <c r="R494" s="199"/>
      <c r="S494" s="199"/>
      <c r="T494" s="199"/>
      <c r="U494" s="199"/>
      <c r="V494" s="199"/>
      <c r="W494" s="199"/>
      <c r="X494" s="200"/>
      <c r="Y494" s="199"/>
      <c r="Z494" s="200"/>
      <c r="AA494" s="199"/>
      <c r="AB494" s="200"/>
      <c r="AC494" s="199"/>
      <c r="AD494" s="200"/>
      <c r="AE494" s="199"/>
      <c r="AF494" s="200"/>
      <c r="AG494" s="201">
        <f>'Therapy data entry'!E498</f>
        <v>0</v>
      </c>
    </row>
    <row r="495" spans="1:33" x14ac:dyDescent="0.25">
      <c r="A495" s="195">
        <f>'Therapy data entry'!A499</f>
        <v>0</v>
      </c>
      <c r="B495" s="196">
        <f>'Therapy data entry'!B500</f>
        <v>0</v>
      </c>
      <c r="C495" s="197">
        <f>'Therapy data entry'!B502</f>
        <v>0</v>
      </c>
      <c r="D495" s="198"/>
      <c r="E495" s="199"/>
      <c r="F495" s="199"/>
      <c r="G495" s="200"/>
      <c r="H495" s="199"/>
      <c r="I495" s="199"/>
      <c r="J495" s="199"/>
      <c r="K495" s="199"/>
      <c r="L495" s="199"/>
      <c r="M495" s="199"/>
      <c r="N495" s="199"/>
      <c r="O495" s="199"/>
      <c r="P495" s="200"/>
      <c r="Q495" s="199"/>
      <c r="R495" s="199"/>
      <c r="S495" s="199"/>
      <c r="T495" s="199"/>
      <c r="U495" s="199"/>
      <c r="V495" s="199"/>
      <c r="W495" s="199"/>
      <c r="X495" s="200"/>
      <c r="Y495" s="199"/>
      <c r="Z495" s="200"/>
      <c r="AA495" s="199"/>
      <c r="AB495" s="200"/>
      <c r="AC495" s="199"/>
      <c r="AD495" s="200"/>
      <c r="AE495" s="199"/>
      <c r="AF495" s="200"/>
      <c r="AG495" s="201">
        <f>'Therapy data entry'!E499</f>
        <v>0</v>
      </c>
    </row>
    <row r="496" spans="1:33" hidden="1" x14ac:dyDescent="0.25">
      <c r="A496" s="195">
        <f>'Therapy data entry'!A500</f>
        <v>0</v>
      </c>
      <c r="B496" s="196" t="str">
        <f>'Therapy data entry'!B501</f>
        <v>DOB:</v>
      </c>
      <c r="C496" s="197">
        <f>'Therapy data entry'!B503</f>
        <v>0</v>
      </c>
      <c r="D496" s="198"/>
      <c r="E496" s="199"/>
      <c r="F496" s="199"/>
      <c r="G496" s="200"/>
      <c r="H496" s="199"/>
      <c r="I496" s="199"/>
      <c r="J496" s="199"/>
      <c r="K496" s="199"/>
      <c r="L496" s="199"/>
      <c r="M496" s="199"/>
      <c r="N496" s="199"/>
      <c r="O496" s="199"/>
      <c r="P496" s="200"/>
      <c r="Q496" s="199"/>
      <c r="R496" s="199"/>
      <c r="S496" s="199"/>
      <c r="T496" s="199"/>
      <c r="U496" s="199"/>
      <c r="V496" s="199"/>
      <c r="W496" s="199"/>
      <c r="X496" s="200"/>
      <c r="Y496" s="199"/>
      <c r="Z496" s="200"/>
      <c r="AA496" s="199"/>
      <c r="AB496" s="200"/>
      <c r="AC496" s="199"/>
      <c r="AD496" s="200"/>
      <c r="AE496" s="199"/>
      <c r="AF496" s="200"/>
      <c r="AG496" s="201">
        <f>'Therapy data entry'!E500</f>
        <v>0</v>
      </c>
    </row>
    <row r="497" spans="1:33" hidden="1" x14ac:dyDescent="0.25">
      <c r="A497" s="195">
        <f>'Therapy data entry'!A501</f>
        <v>0</v>
      </c>
      <c r="B497" s="196">
        <f>'Therapy data entry'!B502</f>
        <v>0</v>
      </c>
      <c r="C497" s="197">
        <f>'Therapy data entry'!B504</f>
        <v>0</v>
      </c>
      <c r="D497" s="198"/>
      <c r="E497" s="199"/>
      <c r="F497" s="199"/>
      <c r="G497" s="200"/>
      <c r="H497" s="199"/>
      <c r="I497" s="199"/>
      <c r="J497" s="199"/>
      <c r="K497" s="199"/>
      <c r="L497" s="199"/>
      <c r="M497" s="199"/>
      <c r="N497" s="199"/>
      <c r="O497" s="199"/>
      <c r="P497" s="200"/>
      <c r="Q497" s="199"/>
      <c r="R497" s="199"/>
      <c r="S497" s="199"/>
      <c r="T497" s="199"/>
      <c r="U497" s="199"/>
      <c r="V497" s="199"/>
      <c r="W497" s="199"/>
      <c r="X497" s="200"/>
      <c r="Y497" s="199"/>
      <c r="Z497" s="200"/>
      <c r="AA497" s="199"/>
      <c r="AB497" s="200"/>
      <c r="AC497" s="199"/>
      <c r="AD497" s="200"/>
      <c r="AE497" s="199"/>
      <c r="AF497" s="200"/>
      <c r="AG497" s="201">
        <f>'Therapy data entry'!E501</f>
        <v>0</v>
      </c>
    </row>
    <row r="498" spans="1:33" hidden="1" x14ac:dyDescent="0.25">
      <c r="A498" s="195">
        <f>'Therapy data entry'!A502</f>
        <v>0</v>
      </c>
      <c r="B498" s="196">
        <f>'Therapy data entry'!B503</f>
        <v>0</v>
      </c>
      <c r="C498" s="197">
        <f>'Therapy data entry'!B505</f>
        <v>0</v>
      </c>
      <c r="D498" s="198"/>
      <c r="E498" s="199"/>
      <c r="F498" s="199"/>
      <c r="G498" s="200"/>
      <c r="H498" s="199"/>
      <c r="I498" s="199"/>
      <c r="J498" s="199"/>
      <c r="K498" s="199"/>
      <c r="L498" s="199"/>
      <c r="M498" s="199"/>
      <c r="N498" s="199"/>
      <c r="O498" s="199"/>
      <c r="P498" s="200"/>
      <c r="Q498" s="199"/>
      <c r="R498" s="199"/>
      <c r="S498" s="199"/>
      <c r="T498" s="199"/>
      <c r="U498" s="199"/>
      <c r="V498" s="199"/>
      <c r="W498" s="199"/>
      <c r="X498" s="200"/>
      <c r="Y498" s="199"/>
      <c r="Z498" s="200"/>
      <c r="AA498" s="199"/>
      <c r="AB498" s="200"/>
      <c r="AC498" s="199"/>
      <c r="AD498" s="200"/>
      <c r="AE498" s="199"/>
      <c r="AF498" s="200"/>
      <c r="AG498" s="201">
        <f>'Therapy data entry'!E502</f>
        <v>0</v>
      </c>
    </row>
    <row r="499" spans="1:33" hidden="1" x14ac:dyDescent="0.25">
      <c r="A499" s="195">
        <f>'Therapy data entry'!A503</f>
        <v>0</v>
      </c>
      <c r="B499" s="196">
        <f>'Therapy data entry'!B504</f>
        <v>0</v>
      </c>
      <c r="C499" s="197">
        <f>'Therapy data entry'!B506</f>
        <v>0</v>
      </c>
      <c r="D499" s="198"/>
      <c r="E499" s="199"/>
      <c r="F499" s="199"/>
      <c r="G499" s="200"/>
      <c r="H499" s="199"/>
      <c r="I499" s="199"/>
      <c r="J499" s="199"/>
      <c r="K499" s="199"/>
      <c r="L499" s="199"/>
      <c r="M499" s="199"/>
      <c r="N499" s="199"/>
      <c r="O499" s="199"/>
      <c r="P499" s="200"/>
      <c r="Q499" s="199"/>
      <c r="R499" s="199"/>
      <c r="S499" s="199"/>
      <c r="T499" s="199"/>
      <c r="U499" s="199"/>
      <c r="V499" s="199"/>
      <c r="W499" s="199"/>
      <c r="X499" s="200"/>
      <c r="Y499" s="199"/>
      <c r="Z499" s="200"/>
      <c r="AA499" s="199"/>
      <c r="AB499" s="200"/>
      <c r="AC499" s="199"/>
      <c r="AD499" s="200"/>
      <c r="AE499" s="199"/>
      <c r="AF499" s="200"/>
      <c r="AG499" s="201">
        <f>'Therapy data entry'!E503</f>
        <v>0</v>
      </c>
    </row>
    <row r="500" spans="1:33" hidden="1" x14ac:dyDescent="0.25">
      <c r="A500" s="195">
        <f>'Therapy data entry'!A504</f>
        <v>0</v>
      </c>
      <c r="B500" s="196">
        <f>'Therapy data entry'!B505</f>
        <v>0</v>
      </c>
      <c r="C500" s="197">
        <f>'Therapy data entry'!B507</f>
        <v>0</v>
      </c>
      <c r="D500" s="198"/>
      <c r="E500" s="199"/>
      <c r="F500" s="199"/>
      <c r="G500" s="200"/>
      <c r="H500" s="199"/>
      <c r="I500" s="199"/>
      <c r="J500" s="199"/>
      <c r="K500" s="199"/>
      <c r="L500" s="199"/>
      <c r="M500" s="199"/>
      <c r="N500" s="199"/>
      <c r="O500" s="199"/>
      <c r="P500" s="200"/>
      <c r="Q500" s="199"/>
      <c r="R500" s="199"/>
      <c r="S500" s="199"/>
      <c r="T500" s="199"/>
      <c r="U500" s="199"/>
      <c r="V500" s="199"/>
      <c r="W500" s="199"/>
      <c r="X500" s="200"/>
      <c r="Y500" s="199"/>
      <c r="Z500" s="200"/>
      <c r="AA500" s="199"/>
      <c r="AB500" s="200"/>
      <c r="AC500" s="199"/>
      <c r="AD500" s="200"/>
      <c r="AE500" s="199"/>
      <c r="AF500" s="200"/>
      <c r="AG500" s="201">
        <f>'Therapy data entry'!E504</f>
        <v>0</v>
      </c>
    </row>
    <row r="501" spans="1:33" hidden="1" x14ac:dyDescent="0.25">
      <c r="A501" s="195">
        <f>'Therapy data entry'!A505</f>
        <v>0</v>
      </c>
      <c r="B501" s="196">
        <f>'Therapy data entry'!B506</f>
        <v>0</v>
      </c>
      <c r="C501" s="197">
        <f>'Therapy data entry'!B508</f>
        <v>0</v>
      </c>
      <c r="D501" s="198"/>
      <c r="E501" s="199"/>
      <c r="F501" s="199"/>
      <c r="G501" s="200"/>
      <c r="H501" s="199"/>
      <c r="I501" s="199"/>
      <c r="J501" s="199"/>
      <c r="K501" s="199"/>
      <c r="L501" s="199"/>
      <c r="M501" s="199"/>
      <c r="N501" s="199"/>
      <c r="O501" s="199"/>
      <c r="P501" s="200"/>
      <c r="Q501" s="199"/>
      <c r="R501" s="199"/>
      <c r="S501" s="199"/>
      <c r="T501" s="199"/>
      <c r="U501" s="199"/>
      <c r="V501" s="199"/>
      <c r="W501" s="199"/>
      <c r="X501" s="200"/>
      <c r="Y501" s="199"/>
      <c r="Z501" s="200"/>
      <c r="AA501" s="199"/>
      <c r="AB501" s="200"/>
      <c r="AC501" s="199"/>
      <c r="AD501" s="200"/>
      <c r="AE501" s="199"/>
      <c r="AF501" s="200"/>
      <c r="AG501" s="201">
        <f>'Therapy data entry'!E505</f>
        <v>0</v>
      </c>
    </row>
    <row r="502" spans="1:33" hidden="1" x14ac:dyDescent="0.25">
      <c r="A502" s="195">
        <f>'Therapy data entry'!A506</f>
        <v>0</v>
      </c>
      <c r="B502" s="196">
        <f>'Therapy data entry'!B507</f>
        <v>0</v>
      </c>
      <c r="C502" s="197">
        <f>'Therapy data entry'!B509</f>
        <v>0</v>
      </c>
      <c r="D502" s="198"/>
      <c r="E502" s="199"/>
      <c r="F502" s="199"/>
      <c r="G502" s="200"/>
      <c r="H502" s="199"/>
      <c r="I502" s="199"/>
      <c r="J502" s="199"/>
      <c r="K502" s="199"/>
      <c r="L502" s="199"/>
      <c r="M502" s="199"/>
      <c r="N502" s="199"/>
      <c r="O502" s="199"/>
      <c r="P502" s="200"/>
      <c r="Q502" s="199"/>
      <c r="R502" s="199"/>
      <c r="S502" s="199"/>
      <c r="T502" s="199"/>
      <c r="U502" s="199"/>
      <c r="V502" s="199"/>
      <c r="W502" s="199"/>
      <c r="X502" s="200"/>
      <c r="Y502" s="199"/>
      <c r="Z502" s="200"/>
      <c r="AA502" s="199"/>
      <c r="AB502" s="200"/>
      <c r="AC502" s="199"/>
      <c r="AD502" s="200"/>
      <c r="AE502" s="199"/>
      <c r="AF502" s="200"/>
      <c r="AG502" s="201">
        <f>'Therapy data entry'!E506</f>
        <v>0</v>
      </c>
    </row>
    <row r="503" spans="1:33" hidden="1" x14ac:dyDescent="0.25">
      <c r="A503" s="195">
        <f>'Therapy data entry'!A507</f>
        <v>0</v>
      </c>
      <c r="B503" s="196">
        <f>'Therapy data entry'!B508</f>
        <v>0</v>
      </c>
      <c r="C503" s="197">
        <f>'Therapy data entry'!B510</f>
        <v>0</v>
      </c>
      <c r="D503" s="198"/>
      <c r="E503" s="199"/>
      <c r="F503" s="199"/>
      <c r="G503" s="200"/>
      <c r="H503" s="199"/>
      <c r="I503" s="199"/>
      <c r="J503" s="199"/>
      <c r="K503" s="199"/>
      <c r="L503" s="199"/>
      <c r="M503" s="199"/>
      <c r="N503" s="199"/>
      <c r="O503" s="199"/>
      <c r="P503" s="200"/>
      <c r="Q503" s="199"/>
      <c r="R503" s="199"/>
      <c r="S503" s="199"/>
      <c r="T503" s="199"/>
      <c r="U503" s="199"/>
      <c r="V503" s="199"/>
      <c r="W503" s="199"/>
      <c r="X503" s="200"/>
      <c r="Y503" s="199"/>
      <c r="Z503" s="200"/>
      <c r="AA503" s="199"/>
      <c r="AB503" s="200"/>
      <c r="AC503" s="199"/>
      <c r="AD503" s="200"/>
      <c r="AE503" s="199"/>
      <c r="AF503" s="200"/>
      <c r="AG503" s="201">
        <f>'Therapy data entry'!E507</f>
        <v>0</v>
      </c>
    </row>
    <row r="504" spans="1:33" hidden="1" x14ac:dyDescent="0.25">
      <c r="A504" s="195">
        <f>'Therapy data entry'!A508</f>
        <v>0</v>
      </c>
      <c r="B504" s="196">
        <f>'Therapy data entry'!B509</f>
        <v>0</v>
      </c>
      <c r="C504" s="197" t="str">
        <f>'Therapy data entry'!B511</f>
        <v>Surname:</v>
      </c>
      <c r="D504" s="198"/>
      <c r="E504" s="199"/>
      <c r="F504" s="199"/>
      <c r="G504" s="200"/>
      <c r="H504" s="199"/>
      <c r="I504" s="199"/>
      <c r="J504" s="199"/>
      <c r="K504" s="199"/>
      <c r="L504" s="199"/>
      <c r="M504" s="199"/>
      <c r="N504" s="199"/>
      <c r="O504" s="199"/>
      <c r="P504" s="200"/>
      <c r="Q504" s="199"/>
      <c r="R504" s="199"/>
      <c r="S504" s="199"/>
      <c r="T504" s="199"/>
      <c r="U504" s="199"/>
      <c r="V504" s="199"/>
      <c r="W504" s="199"/>
      <c r="X504" s="200"/>
      <c r="Y504" s="199"/>
      <c r="Z504" s="200"/>
      <c r="AA504" s="199"/>
      <c r="AB504" s="200"/>
      <c r="AC504" s="199"/>
      <c r="AD504" s="200"/>
      <c r="AE504" s="199"/>
      <c r="AF504" s="200"/>
      <c r="AG504" s="201">
        <f>'Therapy data entry'!E508</f>
        <v>0</v>
      </c>
    </row>
    <row r="505" spans="1:33" hidden="1" x14ac:dyDescent="0.25">
      <c r="A505" s="195">
        <f>'Therapy data entry'!A509</f>
        <v>0</v>
      </c>
      <c r="B505" s="196">
        <f>'Therapy data entry'!B510</f>
        <v>0</v>
      </c>
      <c r="C505" s="197">
        <f>'Therapy data entry'!B512</f>
        <v>0</v>
      </c>
      <c r="D505" s="198"/>
      <c r="E505" s="199"/>
      <c r="F505" s="199"/>
      <c r="G505" s="200"/>
      <c r="H505" s="199"/>
      <c r="I505" s="199"/>
      <c r="J505" s="199"/>
      <c r="K505" s="199"/>
      <c r="L505" s="199"/>
      <c r="M505" s="199"/>
      <c r="N505" s="199"/>
      <c r="O505" s="199"/>
      <c r="P505" s="200"/>
      <c r="Q505" s="199"/>
      <c r="R505" s="199"/>
      <c r="S505" s="199"/>
      <c r="T505" s="199"/>
      <c r="U505" s="199"/>
      <c r="V505" s="199"/>
      <c r="W505" s="199"/>
      <c r="X505" s="200"/>
      <c r="Y505" s="199"/>
      <c r="Z505" s="200"/>
      <c r="AA505" s="199"/>
      <c r="AB505" s="200"/>
      <c r="AC505" s="199"/>
      <c r="AD505" s="200"/>
      <c r="AE505" s="199"/>
      <c r="AF505" s="200"/>
      <c r="AG505" s="201">
        <f>'Therapy data entry'!E509</f>
        <v>0</v>
      </c>
    </row>
    <row r="506" spans="1:33" hidden="1" x14ac:dyDescent="0.25">
      <c r="A506" s="195">
        <f>'Therapy data entry'!A510</f>
        <v>0</v>
      </c>
      <c r="B506" s="196" t="str">
        <f>'Therapy data entry'!B511</f>
        <v>Surname:</v>
      </c>
      <c r="C506" s="197" t="str">
        <f>'Therapy data entry'!B513</f>
        <v>DOB:</v>
      </c>
      <c r="D506" s="198"/>
      <c r="E506" s="199"/>
      <c r="F506" s="199"/>
      <c r="G506" s="200"/>
      <c r="H506" s="199"/>
      <c r="I506" s="199"/>
      <c r="J506" s="199"/>
      <c r="K506" s="199"/>
      <c r="L506" s="199"/>
      <c r="M506" s="199"/>
      <c r="N506" s="199"/>
      <c r="O506" s="199"/>
      <c r="P506" s="200"/>
      <c r="Q506" s="199"/>
      <c r="R506" s="199"/>
      <c r="S506" s="199"/>
      <c r="T506" s="199"/>
      <c r="U506" s="199"/>
      <c r="V506" s="199"/>
      <c r="W506" s="199"/>
      <c r="X506" s="200"/>
      <c r="Y506" s="199"/>
      <c r="Z506" s="200"/>
      <c r="AA506" s="199"/>
      <c r="AB506" s="200"/>
      <c r="AC506" s="199"/>
      <c r="AD506" s="200"/>
      <c r="AE506" s="199"/>
      <c r="AF506" s="200"/>
      <c r="AG506" s="201">
        <f>'Therapy data entry'!E510</f>
        <v>0</v>
      </c>
    </row>
    <row r="507" spans="1:33" x14ac:dyDescent="0.25">
      <c r="A507" s="195">
        <f>'Therapy data entry'!A511</f>
        <v>0</v>
      </c>
      <c r="B507" s="196">
        <f>'Therapy data entry'!B512</f>
        <v>0</v>
      </c>
      <c r="C507" s="197">
        <f>'Therapy data entry'!B514</f>
        <v>0</v>
      </c>
      <c r="D507" s="198"/>
      <c r="E507" s="199"/>
      <c r="F507" s="199"/>
      <c r="G507" s="200"/>
      <c r="H507" s="199"/>
      <c r="I507" s="199"/>
      <c r="J507" s="199"/>
      <c r="K507" s="199"/>
      <c r="L507" s="199"/>
      <c r="M507" s="199"/>
      <c r="N507" s="199"/>
      <c r="O507" s="199"/>
      <c r="P507" s="200"/>
      <c r="Q507" s="199"/>
      <c r="R507" s="199"/>
      <c r="S507" s="199"/>
      <c r="T507" s="199"/>
      <c r="U507" s="199"/>
      <c r="V507" s="199"/>
      <c r="W507" s="198"/>
      <c r="X507" s="200"/>
      <c r="Y507" s="198"/>
      <c r="Z507" s="200"/>
      <c r="AA507" s="198"/>
      <c r="AB507" s="200"/>
      <c r="AC507" s="198"/>
      <c r="AD507" s="200"/>
      <c r="AE507" s="199"/>
      <c r="AF507" s="200"/>
      <c r="AG507" s="201">
        <f>'Therapy data entry'!E511</f>
        <v>0</v>
      </c>
    </row>
    <row r="508" spans="1:33" hidden="1" x14ac:dyDescent="0.25">
      <c r="A508" s="195">
        <f>'Therapy data entry'!A512</f>
        <v>0</v>
      </c>
      <c r="B508" s="196" t="str">
        <f>'Therapy data entry'!B513</f>
        <v>DOB:</v>
      </c>
      <c r="C508" s="197">
        <f>'Therapy data entry'!B515</f>
        <v>0</v>
      </c>
      <c r="D508" s="198"/>
      <c r="E508" s="199"/>
      <c r="F508" s="199"/>
      <c r="G508" s="200"/>
      <c r="H508" s="199"/>
      <c r="I508" s="199"/>
      <c r="J508" s="199"/>
      <c r="K508" s="199"/>
      <c r="L508" s="199"/>
      <c r="M508" s="199"/>
      <c r="N508" s="199"/>
      <c r="O508" s="199"/>
      <c r="P508" s="200"/>
      <c r="Q508" s="199"/>
      <c r="R508" s="199"/>
      <c r="S508" s="199"/>
      <c r="T508" s="199"/>
      <c r="U508" s="199"/>
      <c r="V508" s="199"/>
      <c r="W508" s="199"/>
      <c r="X508" s="200"/>
      <c r="Y508" s="199"/>
      <c r="Z508" s="200"/>
      <c r="AA508" s="199"/>
      <c r="AB508" s="200"/>
      <c r="AC508" s="199"/>
      <c r="AD508" s="200"/>
      <c r="AE508" s="199"/>
      <c r="AF508" s="200"/>
      <c r="AG508" s="201">
        <f>'Therapy data entry'!E512</f>
        <v>0</v>
      </c>
    </row>
    <row r="509" spans="1:33" hidden="1" x14ac:dyDescent="0.25">
      <c r="A509" s="195">
        <f>'Therapy data entry'!A513</f>
        <v>0</v>
      </c>
      <c r="B509" s="196">
        <f>'Therapy data entry'!B514</f>
        <v>0</v>
      </c>
      <c r="C509" s="197">
        <f>'Therapy data entry'!B516</f>
        <v>0</v>
      </c>
      <c r="D509" s="198"/>
      <c r="E509" s="199"/>
      <c r="F509" s="199"/>
      <c r="G509" s="200"/>
      <c r="H509" s="199"/>
      <c r="I509" s="199"/>
      <c r="J509" s="199"/>
      <c r="K509" s="199"/>
      <c r="L509" s="199"/>
      <c r="M509" s="199"/>
      <c r="N509" s="199"/>
      <c r="O509" s="199"/>
      <c r="P509" s="200"/>
      <c r="Q509" s="199"/>
      <c r="R509" s="199"/>
      <c r="S509" s="199"/>
      <c r="T509" s="199"/>
      <c r="U509" s="199"/>
      <c r="V509" s="199"/>
      <c r="W509" s="199"/>
      <c r="X509" s="200"/>
      <c r="Y509" s="199"/>
      <c r="Z509" s="200"/>
      <c r="AA509" s="199"/>
      <c r="AB509" s="200"/>
      <c r="AC509" s="199"/>
      <c r="AD509" s="200"/>
      <c r="AE509" s="199"/>
      <c r="AF509" s="200"/>
      <c r="AG509" s="201">
        <f>'Therapy data entry'!E513</f>
        <v>0</v>
      </c>
    </row>
    <row r="510" spans="1:33" hidden="1" x14ac:dyDescent="0.25">
      <c r="A510" s="195">
        <f>'Therapy data entry'!A514</f>
        <v>0</v>
      </c>
      <c r="B510" s="196">
        <f>'Therapy data entry'!B515</f>
        <v>0</v>
      </c>
      <c r="C510" s="197">
        <f>'Therapy data entry'!B517</f>
        <v>0</v>
      </c>
      <c r="D510" s="198"/>
      <c r="E510" s="199"/>
      <c r="F510" s="199"/>
      <c r="G510" s="200"/>
      <c r="H510" s="199"/>
      <c r="I510" s="199"/>
      <c r="J510" s="199"/>
      <c r="K510" s="199"/>
      <c r="L510" s="199"/>
      <c r="M510" s="199"/>
      <c r="N510" s="199"/>
      <c r="O510" s="199"/>
      <c r="P510" s="200"/>
      <c r="Q510" s="199"/>
      <c r="R510" s="199"/>
      <c r="S510" s="199"/>
      <c r="T510" s="199"/>
      <c r="U510" s="199"/>
      <c r="V510" s="199"/>
      <c r="W510" s="199"/>
      <c r="X510" s="200"/>
      <c r="Y510" s="199"/>
      <c r="Z510" s="200"/>
      <c r="AA510" s="199"/>
      <c r="AB510" s="200"/>
      <c r="AC510" s="199"/>
      <c r="AD510" s="200"/>
      <c r="AE510" s="199"/>
      <c r="AF510" s="200"/>
      <c r="AG510" s="201">
        <f>'Therapy data entry'!E514</f>
        <v>0</v>
      </c>
    </row>
    <row r="511" spans="1:33" hidden="1" x14ac:dyDescent="0.25">
      <c r="A511" s="195">
        <f>'Therapy data entry'!A515</f>
        <v>0</v>
      </c>
      <c r="B511" s="196">
        <f>'Therapy data entry'!B516</f>
        <v>0</v>
      </c>
      <c r="C511" s="197">
        <f>'Therapy data entry'!B518</f>
        <v>0</v>
      </c>
      <c r="D511" s="198"/>
      <c r="E511" s="199"/>
      <c r="F511" s="199"/>
      <c r="G511" s="200"/>
      <c r="H511" s="199"/>
      <c r="I511" s="199"/>
      <c r="J511" s="199"/>
      <c r="K511" s="199"/>
      <c r="L511" s="199"/>
      <c r="M511" s="199"/>
      <c r="N511" s="199"/>
      <c r="O511" s="199"/>
      <c r="P511" s="200"/>
      <c r="Q511" s="199"/>
      <c r="R511" s="199"/>
      <c r="S511" s="199"/>
      <c r="T511" s="199"/>
      <c r="U511" s="199"/>
      <c r="V511" s="199"/>
      <c r="W511" s="199"/>
      <c r="X511" s="200"/>
      <c r="Y511" s="199"/>
      <c r="Z511" s="200"/>
      <c r="AA511" s="199"/>
      <c r="AB511" s="200"/>
      <c r="AC511" s="199"/>
      <c r="AD511" s="200"/>
      <c r="AE511" s="199"/>
      <c r="AF511" s="200"/>
      <c r="AG511" s="201">
        <f>'Therapy data entry'!E515</f>
        <v>0</v>
      </c>
    </row>
    <row r="512" spans="1:33" hidden="1" x14ac:dyDescent="0.25">
      <c r="A512" s="195">
        <f>'Therapy data entry'!A516</f>
        <v>0</v>
      </c>
      <c r="B512" s="196">
        <f>'Therapy data entry'!B517</f>
        <v>0</v>
      </c>
      <c r="C512" s="197">
        <f>'Therapy data entry'!B519</f>
        <v>0</v>
      </c>
      <c r="D512" s="198"/>
      <c r="E512" s="199"/>
      <c r="F512" s="199"/>
      <c r="G512" s="200"/>
      <c r="H512" s="199"/>
      <c r="I512" s="199"/>
      <c r="J512" s="199"/>
      <c r="K512" s="199"/>
      <c r="L512" s="199"/>
      <c r="M512" s="199"/>
      <c r="N512" s="199"/>
      <c r="O512" s="199"/>
      <c r="P512" s="200"/>
      <c r="Q512" s="199"/>
      <c r="R512" s="199"/>
      <c r="S512" s="199"/>
      <c r="T512" s="199"/>
      <c r="U512" s="199"/>
      <c r="V512" s="199"/>
      <c r="W512" s="199"/>
      <c r="X512" s="200"/>
      <c r="Y512" s="199"/>
      <c r="Z512" s="200"/>
      <c r="AA512" s="199"/>
      <c r="AB512" s="200"/>
      <c r="AC512" s="199"/>
      <c r="AD512" s="200"/>
      <c r="AE512" s="199"/>
      <c r="AF512" s="200"/>
      <c r="AG512" s="201">
        <f>'Therapy data entry'!E516</f>
        <v>0</v>
      </c>
    </row>
    <row r="513" spans="1:33" hidden="1" x14ac:dyDescent="0.25">
      <c r="A513" s="195">
        <f>'Therapy data entry'!A517</f>
        <v>0</v>
      </c>
      <c r="B513" s="196">
        <f>'Therapy data entry'!B518</f>
        <v>0</v>
      </c>
      <c r="C513" s="197">
        <f>'Therapy data entry'!B520</f>
        <v>0</v>
      </c>
      <c r="D513" s="198"/>
      <c r="E513" s="199"/>
      <c r="F513" s="199"/>
      <c r="G513" s="200"/>
      <c r="H513" s="199"/>
      <c r="I513" s="199"/>
      <c r="J513" s="199"/>
      <c r="K513" s="199"/>
      <c r="L513" s="199"/>
      <c r="M513" s="199"/>
      <c r="N513" s="199"/>
      <c r="O513" s="199"/>
      <c r="P513" s="200"/>
      <c r="Q513" s="199"/>
      <c r="R513" s="199"/>
      <c r="S513" s="199"/>
      <c r="T513" s="199"/>
      <c r="U513" s="199"/>
      <c r="V513" s="199"/>
      <c r="W513" s="199"/>
      <c r="X513" s="200"/>
      <c r="Y513" s="199"/>
      <c r="Z513" s="200"/>
      <c r="AA513" s="199"/>
      <c r="AB513" s="200"/>
      <c r="AC513" s="199"/>
      <c r="AD513" s="200"/>
      <c r="AE513" s="199"/>
      <c r="AF513" s="200"/>
      <c r="AG513" s="201">
        <f>'Therapy data entry'!E517</f>
        <v>0</v>
      </c>
    </row>
    <row r="514" spans="1:33" hidden="1" x14ac:dyDescent="0.25">
      <c r="A514" s="195">
        <f>'Therapy data entry'!A518</f>
        <v>0</v>
      </c>
      <c r="B514" s="196">
        <f>'Therapy data entry'!B519</f>
        <v>0</v>
      </c>
      <c r="C514" s="197">
        <f>'Therapy data entry'!B521</f>
        <v>0</v>
      </c>
      <c r="D514" s="198"/>
      <c r="E514" s="199"/>
      <c r="F514" s="199"/>
      <c r="G514" s="200"/>
      <c r="H514" s="199"/>
      <c r="I514" s="199"/>
      <c r="J514" s="199"/>
      <c r="K514" s="199"/>
      <c r="L514" s="199"/>
      <c r="M514" s="199"/>
      <c r="N514" s="199"/>
      <c r="O514" s="199"/>
      <c r="P514" s="200"/>
      <c r="Q514" s="199"/>
      <c r="R514" s="199"/>
      <c r="S514" s="199"/>
      <c r="T514" s="199"/>
      <c r="U514" s="199"/>
      <c r="V514" s="199"/>
      <c r="W514" s="199"/>
      <c r="X514" s="200"/>
      <c r="Y514" s="199"/>
      <c r="Z514" s="200"/>
      <c r="AA514" s="199"/>
      <c r="AB514" s="200"/>
      <c r="AC514" s="199"/>
      <c r="AD514" s="200"/>
      <c r="AE514" s="199"/>
      <c r="AF514" s="200"/>
      <c r="AG514" s="201">
        <f>'Therapy data entry'!E518</f>
        <v>0</v>
      </c>
    </row>
    <row r="515" spans="1:33" hidden="1" x14ac:dyDescent="0.25">
      <c r="A515" s="195">
        <f>'Therapy data entry'!A519</f>
        <v>0</v>
      </c>
      <c r="B515" s="196">
        <f>'Therapy data entry'!B520</f>
        <v>0</v>
      </c>
      <c r="C515" s="197">
        <f>'Therapy data entry'!B522</f>
        <v>0</v>
      </c>
      <c r="D515" s="198"/>
      <c r="E515" s="199"/>
      <c r="F515" s="199"/>
      <c r="G515" s="200"/>
      <c r="H515" s="199"/>
      <c r="I515" s="199"/>
      <c r="J515" s="199"/>
      <c r="K515" s="199"/>
      <c r="L515" s="199"/>
      <c r="M515" s="199"/>
      <c r="N515" s="199"/>
      <c r="O515" s="199"/>
      <c r="P515" s="200"/>
      <c r="Q515" s="199"/>
      <c r="R515" s="199"/>
      <c r="S515" s="199"/>
      <c r="T515" s="199"/>
      <c r="U515" s="199"/>
      <c r="V515" s="199"/>
      <c r="W515" s="199"/>
      <c r="X515" s="200"/>
      <c r="Y515" s="199"/>
      <c r="Z515" s="200"/>
      <c r="AA515" s="199"/>
      <c r="AB515" s="200"/>
      <c r="AC515" s="199"/>
      <c r="AD515" s="200"/>
      <c r="AE515" s="199"/>
      <c r="AF515" s="200"/>
      <c r="AG515" s="201">
        <f>'Therapy data entry'!E519</f>
        <v>0</v>
      </c>
    </row>
    <row r="516" spans="1:33" hidden="1" x14ac:dyDescent="0.25">
      <c r="A516" s="195">
        <f>'Therapy data entry'!A520</f>
        <v>0</v>
      </c>
      <c r="B516" s="196">
        <f>'Therapy data entry'!B521</f>
        <v>0</v>
      </c>
      <c r="C516" s="197" t="str">
        <f>'Therapy data entry'!B523</f>
        <v>Surname:</v>
      </c>
      <c r="D516" s="198"/>
      <c r="E516" s="199"/>
      <c r="F516" s="199"/>
      <c r="G516" s="200"/>
      <c r="H516" s="199"/>
      <c r="I516" s="199"/>
      <c r="J516" s="199"/>
      <c r="K516" s="199"/>
      <c r="L516" s="199"/>
      <c r="M516" s="199"/>
      <c r="N516" s="199"/>
      <c r="O516" s="199"/>
      <c r="P516" s="200"/>
      <c r="Q516" s="199"/>
      <c r="R516" s="199"/>
      <c r="S516" s="199"/>
      <c r="T516" s="199"/>
      <c r="U516" s="199"/>
      <c r="V516" s="199"/>
      <c r="W516" s="199"/>
      <c r="X516" s="200"/>
      <c r="Y516" s="199"/>
      <c r="Z516" s="200"/>
      <c r="AA516" s="199"/>
      <c r="AB516" s="200"/>
      <c r="AC516" s="199"/>
      <c r="AD516" s="200"/>
      <c r="AE516" s="199"/>
      <c r="AF516" s="200"/>
      <c r="AG516" s="201">
        <f>'Therapy data entry'!E520</f>
        <v>0</v>
      </c>
    </row>
    <row r="517" spans="1:33" hidden="1" x14ac:dyDescent="0.25">
      <c r="A517" s="195">
        <f>'Therapy data entry'!A521</f>
        <v>0</v>
      </c>
      <c r="B517" s="196">
        <f>'Therapy data entry'!B522</f>
        <v>0</v>
      </c>
      <c r="C517" s="197">
        <f>'Therapy data entry'!B524</f>
        <v>0</v>
      </c>
      <c r="D517" s="198"/>
      <c r="E517" s="199"/>
      <c r="F517" s="199"/>
      <c r="G517" s="200"/>
      <c r="H517" s="199"/>
      <c r="I517" s="199"/>
      <c r="J517" s="199"/>
      <c r="K517" s="199"/>
      <c r="L517" s="199"/>
      <c r="M517" s="199"/>
      <c r="N517" s="199"/>
      <c r="O517" s="199"/>
      <c r="P517" s="200"/>
      <c r="Q517" s="199"/>
      <c r="R517" s="199"/>
      <c r="S517" s="199"/>
      <c r="T517" s="199"/>
      <c r="U517" s="199"/>
      <c r="V517" s="199"/>
      <c r="W517" s="199"/>
      <c r="X517" s="200"/>
      <c r="Y517" s="199"/>
      <c r="Z517" s="200"/>
      <c r="AA517" s="199"/>
      <c r="AB517" s="200"/>
      <c r="AC517" s="199"/>
      <c r="AD517" s="200"/>
      <c r="AE517" s="199"/>
      <c r="AF517" s="200"/>
      <c r="AG517" s="201">
        <f>'Therapy data entry'!E521</f>
        <v>0</v>
      </c>
    </row>
    <row r="518" spans="1:33" hidden="1" x14ac:dyDescent="0.25">
      <c r="A518" s="195">
        <f>'Therapy data entry'!A522</f>
        <v>0</v>
      </c>
      <c r="B518" s="196" t="str">
        <f>'Therapy data entry'!B523</f>
        <v>Surname:</v>
      </c>
      <c r="C518" s="197" t="str">
        <f>'Therapy data entry'!B525</f>
        <v>DOB:</v>
      </c>
      <c r="D518" s="198"/>
      <c r="E518" s="199"/>
      <c r="F518" s="199"/>
      <c r="G518" s="200"/>
      <c r="H518" s="199"/>
      <c r="I518" s="199"/>
      <c r="J518" s="199"/>
      <c r="K518" s="199"/>
      <c r="L518" s="199"/>
      <c r="M518" s="199"/>
      <c r="N518" s="199"/>
      <c r="O518" s="199"/>
      <c r="P518" s="200"/>
      <c r="Q518" s="199"/>
      <c r="R518" s="199"/>
      <c r="S518" s="199"/>
      <c r="T518" s="199"/>
      <c r="U518" s="199"/>
      <c r="V518" s="199"/>
      <c r="W518" s="199"/>
      <c r="X518" s="200"/>
      <c r="Y518" s="199"/>
      <c r="Z518" s="200"/>
      <c r="AA518" s="199"/>
      <c r="AB518" s="200"/>
      <c r="AC518" s="199"/>
      <c r="AD518" s="200"/>
      <c r="AE518" s="199"/>
      <c r="AF518" s="200"/>
      <c r="AG518" s="201">
        <f>'Therapy data entry'!E522</f>
        <v>0</v>
      </c>
    </row>
    <row r="519" spans="1:33" x14ac:dyDescent="0.25">
      <c r="A519" s="195">
        <f>'Therapy data entry'!A523</f>
        <v>0</v>
      </c>
      <c r="B519" s="196">
        <f>'Therapy data entry'!B524</f>
        <v>0</v>
      </c>
      <c r="C519" s="197">
        <f>'Therapy data entry'!B526</f>
        <v>0</v>
      </c>
      <c r="D519" s="198"/>
      <c r="E519" s="199"/>
      <c r="F519" s="199"/>
      <c r="G519" s="200"/>
      <c r="H519" s="199"/>
      <c r="I519" s="199"/>
      <c r="J519" s="199"/>
      <c r="K519" s="199"/>
      <c r="L519" s="199"/>
      <c r="M519" s="199"/>
      <c r="N519" s="199"/>
      <c r="O519" s="199"/>
      <c r="P519" s="200"/>
      <c r="Q519" s="199"/>
      <c r="R519" s="199"/>
      <c r="S519" s="199"/>
      <c r="T519" s="199"/>
      <c r="U519" s="199"/>
      <c r="V519" s="199"/>
      <c r="W519" s="199"/>
      <c r="X519" s="200"/>
      <c r="Y519" s="199"/>
      <c r="Z519" s="200"/>
      <c r="AA519" s="199"/>
      <c r="AB519" s="200"/>
      <c r="AC519" s="199"/>
      <c r="AD519" s="200"/>
      <c r="AE519" s="199"/>
      <c r="AF519" s="200"/>
      <c r="AG519" s="201">
        <f>'Therapy data entry'!E523</f>
        <v>0</v>
      </c>
    </row>
    <row r="520" spans="1:33" hidden="1" x14ac:dyDescent="0.25">
      <c r="A520" s="195">
        <f>'Therapy data entry'!A524</f>
        <v>0</v>
      </c>
      <c r="B520" s="196" t="str">
        <f>'Therapy data entry'!B525</f>
        <v>DOB:</v>
      </c>
      <c r="C520" s="197">
        <f>'Therapy data entry'!B527</f>
        <v>0</v>
      </c>
      <c r="D520" s="198"/>
      <c r="E520" s="199"/>
      <c r="F520" s="199"/>
      <c r="G520" s="200"/>
      <c r="H520" s="199"/>
      <c r="I520" s="199"/>
      <c r="J520" s="199"/>
      <c r="K520" s="199"/>
      <c r="L520" s="199"/>
      <c r="M520" s="199"/>
      <c r="N520" s="199"/>
      <c r="O520" s="199"/>
      <c r="P520" s="200"/>
      <c r="Q520" s="199"/>
      <c r="R520" s="199"/>
      <c r="S520" s="199"/>
      <c r="T520" s="199"/>
      <c r="U520" s="199"/>
      <c r="V520" s="199"/>
      <c r="W520" s="199"/>
      <c r="X520" s="200"/>
      <c r="Y520" s="199"/>
      <c r="Z520" s="200"/>
      <c r="AA520" s="199"/>
      <c r="AB520" s="200"/>
      <c r="AC520" s="199"/>
      <c r="AD520" s="200"/>
      <c r="AE520" s="199"/>
      <c r="AF520" s="200"/>
      <c r="AG520" s="201">
        <f>'Therapy data entry'!E524</f>
        <v>0</v>
      </c>
    </row>
    <row r="521" spans="1:33" hidden="1" x14ac:dyDescent="0.25">
      <c r="A521" s="195">
        <f>'Therapy data entry'!A525</f>
        <v>0</v>
      </c>
      <c r="B521" s="196">
        <f>'Therapy data entry'!B526</f>
        <v>0</v>
      </c>
      <c r="C521" s="197">
        <f>'Therapy data entry'!B528</f>
        <v>0</v>
      </c>
      <c r="D521" s="198"/>
      <c r="E521" s="199"/>
      <c r="F521" s="199"/>
      <c r="G521" s="200"/>
      <c r="H521" s="199"/>
      <c r="I521" s="199"/>
      <c r="J521" s="199"/>
      <c r="K521" s="199"/>
      <c r="L521" s="199"/>
      <c r="M521" s="199"/>
      <c r="N521" s="199"/>
      <c r="O521" s="199"/>
      <c r="P521" s="200"/>
      <c r="Q521" s="199"/>
      <c r="R521" s="199"/>
      <c r="S521" s="199"/>
      <c r="T521" s="199"/>
      <c r="U521" s="199"/>
      <c r="V521" s="199"/>
      <c r="W521" s="199"/>
      <c r="X521" s="200"/>
      <c r="Y521" s="199"/>
      <c r="Z521" s="200"/>
      <c r="AA521" s="199"/>
      <c r="AB521" s="200"/>
      <c r="AC521" s="199"/>
      <c r="AD521" s="200"/>
      <c r="AE521" s="199"/>
      <c r="AF521" s="200"/>
      <c r="AG521" s="201">
        <f>'Therapy data entry'!E525</f>
        <v>0</v>
      </c>
    </row>
    <row r="522" spans="1:33" hidden="1" x14ac:dyDescent="0.25">
      <c r="A522" s="195">
        <f>'Therapy data entry'!A526</f>
        <v>0</v>
      </c>
      <c r="B522" s="196">
        <f>'Therapy data entry'!B527</f>
        <v>0</v>
      </c>
      <c r="C522" s="197">
        <f>'Therapy data entry'!B529</f>
        <v>0</v>
      </c>
      <c r="D522" s="198"/>
      <c r="E522" s="199"/>
      <c r="F522" s="199"/>
      <c r="G522" s="200"/>
      <c r="H522" s="199"/>
      <c r="I522" s="199"/>
      <c r="J522" s="199"/>
      <c r="K522" s="199"/>
      <c r="L522" s="199"/>
      <c r="M522" s="199"/>
      <c r="N522" s="199"/>
      <c r="O522" s="199"/>
      <c r="P522" s="200"/>
      <c r="Q522" s="199"/>
      <c r="R522" s="199"/>
      <c r="S522" s="199"/>
      <c r="T522" s="199"/>
      <c r="U522" s="199"/>
      <c r="V522" s="199"/>
      <c r="W522" s="199"/>
      <c r="X522" s="200"/>
      <c r="Y522" s="199"/>
      <c r="Z522" s="200"/>
      <c r="AA522" s="199"/>
      <c r="AB522" s="200"/>
      <c r="AC522" s="199"/>
      <c r="AD522" s="200"/>
      <c r="AE522" s="199"/>
      <c r="AF522" s="200"/>
      <c r="AG522" s="201">
        <f>'Therapy data entry'!E526</f>
        <v>0</v>
      </c>
    </row>
    <row r="523" spans="1:33" hidden="1" x14ac:dyDescent="0.25">
      <c r="A523" s="195">
        <f>'Therapy data entry'!A527</f>
        <v>0</v>
      </c>
      <c r="B523" s="196">
        <f>'Therapy data entry'!B528</f>
        <v>0</v>
      </c>
      <c r="C523" s="197">
        <f>'Therapy data entry'!B530</f>
        <v>0</v>
      </c>
      <c r="D523" s="198"/>
      <c r="E523" s="199"/>
      <c r="F523" s="199"/>
      <c r="G523" s="200"/>
      <c r="H523" s="199"/>
      <c r="I523" s="199"/>
      <c r="J523" s="199"/>
      <c r="K523" s="199"/>
      <c r="L523" s="199"/>
      <c r="M523" s="199"/>
      <c r="N523" s="199"/>
      <c r="O523" s="199"/>
      <c r="P523" s="200"/>
      <c r="Q523" s="199"/>
      <c r="R523" s="199"/>
      <c r="S523" s="199"/>
      <c r="T523" s="199"/>
      <c r="U523" s="199"/>
      <c r="V523" s="199"/>
      <c r="W523" s="199"/>
      <c r="X523" s="200"/>
      <c r="Y523" s="199"/>
      <c r="Z523" s="200"/>
      <c r="AA523" s="199"/>
      <c r="AB523" s="200"/>
      <c r="AC523" s="199"/>
      <c r="AD523" s="200"/>
      <c r="AE523" s="199"/>
      <c r="AF523" s="200"/>
      <c r="AG523" s="201">
        <f>'Therapy data entry'!E527</f>
        <v>0</v>
      </c>
    </row>
    <row r="524" spans="1:33" hidden="1" x14ac:dyDescent="0.25">
      <c r="A524" s="195">
        <f>'Therapy data entry'!A528</f>
        <v>0</v>
      </c>
      <c r="B524" s="196">
        <f>'Therapy data entry'!B529</f>
        <v>0</v>
      </c>
      <c r="C524" s="197">
        <f>'Therapy data entry'!B531</f>
        <v>0</v>
      </c>
      <c r="D524" s="198"/>
      <c r="E524" s="199"/>
      <c r="F524" s="199"/>
      <c r="G524" s="200"/>
      <c r="H524" s="199"/>
      <c r="I524" s="199"/>
      <c r="J524" s="199"/>
      <c r="K524" s="199"/>
      <c r="L524" s="199"/>
      <c r="M524" s="199"/>
      <c r="N524" s="199"/>
      <c r="O524" s="199"/>
      <c r="P524" s="200"/>
      <c r="Q524" s="199"/>
      <c r="R524" s="199"/>
      <c r="S524" s="199"/>
      <c r="T524" s="199"/>
      <c r="U524" s="199"/>
      <c r="V524" s="199"/>
      <c r="W524" s="199"/>
      <c r="X524" s="200"/>
      <c r="Y524" s="199"/>
      <c r="Z524" s="200"/>
      <c r="AA524" s="199"/>
      <c r="AB524" s="200"/>
      <c r="AC524" s="199"/>
      <c r="AD524" s="200"/>
      <c r="AE524" s="199"/>
      <c r="AF524" s="200"/>
      <c r="AG524" s="201">
        <f>'Therapy data entry'!E528</f>
        <v>0</v>
      </c>
    </row>
    <row r="525" spans="1:33" hidden="1" x14ac:dyDescent="0.25">
      <c r="A525" s="195">
        <f>'Therapy data entry'!A529</f>
        <v>0</v>
      </c>
      <c r="B525" s="196">
        <f>'Therapy data entry'!B530</f>
        <v>0</v>
      </c>
      <c r="C525" s="197">
        <f>'Therapy data entry'!B532</f>
        <v>0</v>
      </c>
      <c r="D525" s="198"/>
      <c r="E525" s="199"/>
      <c r="F525" s="199"/>
      <c r="G525" s="200"/>
      <c r="H525" s="199"/>
      <c r="I525" s="199"/>
      <c r="J525" s="199"/>
      <c r="K525" s="199"/>
      <c r="L525" s="199"/>
      <c r="M525" s="199"/>
      <c r="N525" s="199"/>
      <c r="O525" s="199"/>
      <c r="P525" s="200"/>
      <c r="Q525" s="199"/>
      <c r="R525" s="199"/>
      <c r="S525" s="199"/>
      <c r="T525" s="199"/>
      <c r="U525" s="199"/>
      <c r="V525" s="199"/>
      <c r="W525" s="199"/>
      <c r="X525" s="200"/>
      <c r="Y525" s="199"/>
      <c r="Z525" s="200"/>
      <c r="AA525" s="199"/>
      <c r="AB525" s="200"/>
      <c r="AC525" s="199"/>
      <c r="AD525" s="200"/>
      <c r="AE525" s="199"/>
      <c r="AF525" s="200"/>
      <c r="AG525" s="201">
        <f>'Therapy data entry'!E529</f>
        <v>0</v>
      </c>
    </row>
    <row r="526" spans="1:33" hidden="1" x14ac:dyDescent="0.25">
      <c r="A526" s="195">
        <f>'Therapy data entry'!A530</f>
        <v>0</v>
      </c>
      <c r="B526" s="196">
        <f>'Therapy data entry'!B531</f>
        <v>0</v>
      </c>
      <c r="C526" s="197">
        <f>'Therapy data entry'!B533</f>
        <v>0</v>
      </c>
      <c r="D526" s="198"/>
      <c r="E526" s="199"/>
      <c r="F526" s="199"/>
      <c r="G526" s="200"/>
      <c r="H526" s="199"/>
      <c r="I526" s="199"/>
      <c r="J526" s="199"/>
      <c r="K526" s="199"/>
      <c r="L526" s="199"/>
      <c r="M526" s="199"/>
      <c r="N526" s="199"/>
      <c r="O526" s="199"/>
      <c r="P526" s="200"/>
      <c r="Q526" s="199"/>
      <c r="R526" s="199"/>
      <c r="S526" s="199"/>
      <c r="T526" s="199"/>
      <c r="U526" s="199"/>
      <c r="V526" s="199"/>
      <c r="W526" s="199"/>
      <c r="X526" s="200"/>
      <c r="Y526" s="199"/>
      <c r="Z526" s="200"/>
      <c r="AA526" s="199"/>
      <c r="AB526" s="200"/>
      <c r="AC526" s="199"/>
      <c r="AD526" s="200"/>
      <c r="AE526" s="199"/>
      <c r="AF526" s="200"/>
      <c r="AG526" s="201">
        <f>'Therapy data entry'!E530</f>
        <v>0</v>
      </c>
    </row>
    <row r="527" spans="1:33" hidden="1" x14ac:dyDescent="0.25">
      <c r="A527" s="195">
        <f>'Therapy data entry'!A531</f>
        <v>0</v>
      </c>
      <c r="B527" s="196">
        <f>'Therapy data entry'!B532</f>
        <v>0</v>
      </c>
      <c r="C527" s="197">
        <f>'Therapy data entry'!B534</f>
        <v>0</v>
      </c>
      <c r="D527" s="198"/>
      <c r="E527" s="199"/>
      <c r="F527" s="199"/>
      <c r="G527" s="200"/>
      <c r="H527" s="199"/>
      <c r="I527" s="199"/>
      <c r="J527" s="199"/>
      <c r="K527" s="199"/>
      <c r="L527" s="199"/>
      <c r="M527" s="199"/>
      <c r="N527" s="199"/>
      <c r="O527" s="199"/>
      <c r="P527" s="200"/>
      <c r="Q527" s="199"/>
      <c r="R527" s="199"/>
      <c r="S527" s="199"/>
      <c r="T527" s="199"/>
      <c r="U527" s="199"/>
      <c r="V527" s="199"/>
      <c r="W527" s="199"/>
      <c r="X527" s="200"/>
      <c r="Y527" s="199"/>
      <c r="Z527" s="200"/>
      <c r="AA527" s="199"/>
      <c r="AB527" s="200"/>
      <c r="AC527" s="199"/>
      <c r="AD527" s="200"/>
      <c r="AE527" s="199"/>
      <c r="AF527" s="200"/>
      <c r="AG527" s="201">
        <f>'Therapy data entry'!E531</f>
        <v>0</v>
      </c>
    </row>
    <row r="528" spans="1:33" hidden="1" x14ac:dyDescent="0.25">
      <c r="A528" s="195">
        <f>'Therapy data entry'!A532</f>
        <v>0</v>
      </c>
      <c r="B528" s="196">
        <f>'Therapy data entry'!B533</f>
        <v>0</v>
      </c>
      <c r="C528" s="197" t="str">
        <f>'Therapy data entry'!B535</f>
        <v>Surname:</v>
      </c>
      <c r="D528" s="198"/>
      <c r="E528" s="199"/>
      <c r="F528" s="199"/>
      <c r="G528" s="200"/>
      <c r="H528" s="199"/>
      <c r="I528" s="199"/>
      <c r="J528" s="199"/>
      <c r="K528" s="199"/>
      <c r="L528" s="199"/>
      <c r="M528" s="199"/>
      <c r="N528" s="199"/>
      <c r="O528" s="199"/>
      <c r="P528" s="200"/>
      <c r="Q528" s="199"/>
      <c r="R528" s="199"/>
      <c r="S528" s="199"/>
      <c r="T528" s="199"/>
      <c r="U528" s="199"/>
      <c r="V528" s="199"/>
      <c r="W528" s="199"/>
      <c r="X528" s="200"/>
      <c r="Y528" s="199"/>
      <c r="Z528" s="200"/>
      <c r="AA528" s="199"/>
      <c r="AB528" s="200"/>
      <c r="AC528" s="199"/>
      <c r="AD528" s="200"/>
      <c r="AE528" s="199"/>
      <c r="AF528" s="200"/>
      <c r="AG528" s="201">
        <f>'Therapy data entry'!E532</f>
        <v>0</v>
      </c>
    </row>
    <row r="529" spans="1:33" hidden="1" x14ac:dyDescent="0.25">
      <c r="A529" s="195">
        <f>'Therapy data entry'!A533</f>
        <v>0</v>
      </c>
      <c r="B529" s="196">
        <f>'Therapy data entry'!B534</f>
        <v>0</v>
      </c>
      <c r="C529" s="197">
        <f>'Therapy data entry'!B536</f>
        <v>0</v>
      </c>
      <c r="D529" s="198"/>
      <c r="E529" s="199"/>
      <c r="F529" s="199"/>
      <c r="G529" s="200"/>
      <c r="H529" s="199"/>
      <c r="I529" s="199"/>
      <c r="J529" s="199"/>
      <c r="K529" s="199"/>
      <c r="L529" s="199"/>
      <c r="M529" s="199"/>
      <c r="N529" s="199"/>
      <c r="O529" s="199"/>
      <c r="P529" s="200"/>
      <c r="Q529" s="199"/>
      <c r="R529" s="199"/>
      <c r="S529" s="199"/>
      <c r="T529" s="199"/>
      <c r="U529" s="199"/>
      <c r="V529" s="199"/>
      <c r="W529" s="199"/>
      <c r="X529" s="200"/>
      <c r="Y529" s="199"/>
      <c r="Z529" s="200"/>
      <c r="AA529" s="199"/>
      <c r="AB529" s="200"/>
      <c r="AC529" s="199"/>
      <c r="AD529" s="200"/>
      <c r="AE529" s="199"/>
      <c r="AF529" s="200"/>
      <c r="AG529" s="201">
        <f>'Therapy data entry'!E533</f>
        <v>0</v>
      </c>
    </row>
    <row r="530" spans="1:33" hidden="1" x14ac:dyDescent="0.25">
      <c r="A530" s="195">
        <f>'Therapy data entry'!A534</f>
        <v>0</v>
      </c>
      <c r="B530" s="196" t="str">
        <f>'Therapy data entry'!B535</f>
        <v>Surname:</v>
      </c>
      <c r="C530" s="197" t="str">
        <f>'Therapy data entry'!B537</f>
        <v>DOB:</v>
      </c>
      <c r="D530" s="198"/>
      <c r="E530" s="199"/>
      <c r="F530" s="199"/>
      <c r="G530" s="200"/>
      <c r="H530" s="199"/>
      <c r="I530" s="199"/>
      <c r="J530" s="199"/>
      <c r="K530" s="199"/>
      <c r="L530" s="199"/>
      <c r="M530" s="199"/>
      <c r="N530" s="199"/>
      <c r="O530" s="199"/>
      <c r="P530" s="200"/>
      <c r="Q530" s="199"/>
      <c r="R530" s="199"/>
      <c r="S530" s="199"/>
      <c r="T530" s="199"/>
      <c r="U530" s="199"/>
      <c r="V530" s="199"/>
      <c r="W530" s="199"/>
      <c r="X530" s="200"/>
      <c r="Y530" s="199"/>
      <c r="Z530" s="200"/>
      <c r="AA530" s="199"/>
      <c r="AB530" s="200"/>
      <c r="AC530" s="199"/>
      <c r="AD530" s="200"/>
      <c r="AE530" s="199"/>
      <c r="AF530" s="200"/>
      <c r="AG530" s="201">
        <f>'Therapy data entry'!E534</f>
        <v>0</v>
      </c>
    </row>
    <row r="531" spans="1:33" x14ac:dyDescent="0.25">
      <c r="A531" s="195">
        <f>'Therapy data entry'!A535</f>
        <v>0</v>
      </c>
      <c r="B531" s="196">
        <f>'Therapy data entry'!B536</f>
        <v>0</v>
      </c>
      <c r="C531" s="197">
        <f>'Therapy data entry'!B538</f>
        <v>0</v>
      </c>
      <c r="D531" s="198"/>
      <c r="E531" s="199"/>
      <c r="F531" s="199"/>
      <c r="G531" s="200"/>
      <c r="H531" s="199"/>
      <c r="I531" s="199"/>
      <c r="J531" s="199"/>
      <c r="K531" s="199"/>
      <c r="L531" s="199"/>
      <c r="M531" s="199"/>
      <c r="N531" s="199"/>
      <c r="O531" s="199"/>
      <c r="P531" s="200"/>
      <c r="Q531" s="199"/>
      <c r="R531" s="199"/>
      <c r="S531" s="199"/>
      <c r="T531" s="199"/>
      <c r="U531" s="199"/>
      <c r="V531" s="199"/>
      <c r="W531" s="199"/>
      <c r="X531" s="200"/>
      <c r="Y531" s="199"/>
      <c r="Z531" s="200"/>
      <c r="AA531" s="199"/>
      <c r="AB531" s="200"/>
      <c r="AC531" s="199"/>
      <c r="AD531" s="200"/>
      <c r="AE531" s="199"/>
      <c r="AF531" s="200"/>
      <c r="AG531" s="201">
        <f>'Therapy data entry'!E535</f>
        <v>0</v>
      </c>
    </row>
    <row r="532" spans="1:33" hidden="1" x14ac:dyDescent="0.25">
      <c r="A532" s="195">
        <f>'Therapy data entry'!A536</f>
        <v>0</v>
      </c>
      <c r="B532" s="196" t="str">
        <f>'Therapy data entry'!B537</f>
        <v>DOB:</v>
      </c>
      <c r="C532" s="197">
        <f>'Therapy data entry'!B539</f>
        <v>0</v>
      </c>
      <c r="D532" s="198"/>
      <c r="E532" s="199"/>
      <c r="F532" s="199"/>
      <c r="G532" s="200"/>
      <c r="H532" s="199"/>
      <c r="I532" s="199"/>
      <c r="J532" s="199"/>
      <c r="K532" s="199"/>
      <c r="L532" s="199"/>
      <c r="M532" s="199"/>
      <c r="N532" s="199"/>
      <c r="O532" s="199"/>
      <c r="P532" s="200"/>
      <c r="Q532" s="199"/>
      <c r="R532" s="199"/>
      <c r="S532" s="199"/>
      <c r="T532" s="199"/>
      <c r="U532" s="199"/>
      <c r="V532" s="199"/>
      <c r="W532" s="199"/>
      <c r="X532" s="200"/>
      <c r="Y532" s="199"/>
      <c r="Z532" s="200"/>
      <c r="AA532" s="199"/>
      <c r="AB532" s="200"/>
      <c r="AC532" s="199"/>
      <c r="AD532" s="200"/>
      <c r="AE532" s="199"/>
      <c r="AF532" s="200"/>
      <c r="AG532" s="201">
        <f>'Therapy data entry'!E536</f>
        <v>0</v>
      </c>
    </row>
    <row r="533" spans="1:33" hidden="1" x14ac:dyDescent="0.25">
      <c r="A533" s="195">
        <f>'Therapy data entry'!A537</f>
        <v>0</v>
      </c>
      <c r="B533" s="196">
        <f>'Therapy data entry'!B538</f>
        <v>0</v>
      </c>
      <c r="C533" s="197">
        <f>'Therapy data entry'!B540</f>
        <v>0</v>
      </c>
      <c r="D533" s="198"/>
      <c r="E533" s="199"/>
      <c r="F533" s="199"/>
      <c r="G533" s="200"/>
      <c r="H533" s="199"/>
      <c r="I533" s="199"/>
      <c r="J533" s="199"/>
      <c r="K533" s="199"/>
      <c r="L533" s="199"/>
      <c r="M533" s="199"/>
      <c r="N533" s="199"/>
      <c r="O533" s="199"/>
      <c r="P533" s="200"/>
      <c r="Q533" s="199"/>
      <c r="R533" s="199"/>
      <c r="S533" s="199"/>
      <c r="T533" s="199"/>
      <c r="U533" s="199"/>
      <c r="V533" s="199"/>
      <c r="W533" s="199"/>
      <c r="X533" s="200"/>
      <c r="Y533" s="199"/>
      <c r="Z533" s="200"/>
      <c r="AA533" s="199"/>
      <c r="AB533" s="200"/>
      <c r="AC533" s="199"/>
      <c r="AD533" s="200"/>
      <c r="AE533" s="199"/>
      <c r="AF533" s="200"/>
      <c r="AG533" s="201">
        <f>'Therapy data entry'!E537</f>
        <v>0</v>
      </c>
    </row>
    <row r="534" spans="1:33" hidden="1" x14ac:dyDescent="0.25">
      <c r="A534" s="195">
        <f>'Therapy data entry'!A538</f>
        <v>0</v>
      </c>
      <c r="B534" s="196">
        <f>'Therapy data entry'!B539</f>
        <v>0</v>
      </c>
      <c r="C534" s="197">
        <f>'Therapy data entry'!B541</f>
        <v>0</v>
      </c>
      <c r="D534" s="198"/>
      <c r="E534" s="199"/>
      <c r="F534" s="199"/>
      <c r="G534" s="200"/>
      <c r="H534" s="199"/>
      <c r="I534" s="199"/>
      <c r="J534" s="199"/>
      <c r="K534" s="199"/>
      <c r="L534" s="199"/>
      <c r="M534" s="199"/>
      <c r="N534" s="199"/>
      <c r="O534" s="199"/>
      <c r="P534" s="200"/>
      <c r="Q534" s="199"/>
      <c r="R534" s="199"/>
      <c r="S534" s="199"/>
      <c r="T534" s="199"/>
      <c r="U534" s="199"/>
      <c r="V534" s="199"/>
      <c r="W534" s="199"/>
      <c r="X534" s="200"/>
      <c r="Y534" s="199"/>
      <c r="Z534" s="200"/>
      <c r="AA534" s="199"/>
      <c r="AB534" s="200"/>
      <c r="AC534" s="199"/>
      <c r="AD534" s="200"/>
      <c r="AE534" s="199"/>
      <c r="AF534" s="200"/>
      <c r="AG534" s="201">
        <f>'Therapy data entry'!E538</f>
        <v>0</v>
      </c>
    </row>
    <row r="535" spans="1:33" hidden="1" x14ac:dyDescent="0.25">
      <c r="A535" s="195">
        <f>'Therapy data entry'!A539</f>
        <v>0</v>
      </c>
      <c r="B535" s="196">
        <f>'Therapy data entry'!B540</f>
        <v>0</v>
      </c>
      <c r="C535" s="197">
        <f>'Therapy data entry'!B542</f>
        <v>0</v>
      </c>
      <c r="D535" s="198"/>
      <c r="E535" s="199"/>
      <c r="F535" s="199"/>
      <c r="G535" s="200"/>
      <c r="H535" s="199"/>
      <c r="I535" s="199"/>
      <c r="J535" s="199"/>
      <c r="K535" s="199"/>
      <c r="L535" s="199"/>
      <c r="M535" s="199"/>
      <c r="N535" s="199"/>
      <c r="O535" s="199"/>
      <c r="P535" s="200"/>
      <c r="Q535" s="199"/>
      <c r="R535" s="199"/>
      <c r="S535" s="199"/>
      <c r="T535" s="199"/>
      <c r="U535" s="199"/>
      <c r="V535" s="199"/>
      <c r="W535" s="198"/>
      <c r="X535" s="200"/>
      <c r="Y535" s="198"/>
      <c r="Z535" s="200"/>
      <c r="AA535" s="198"/>
      <c r="AB535" s="200"/>
      <c r="AC535" s="198"/>
      <c r="AD535" s="200"/>
      <c r="AE535" s="199"/>
      <c r="AF535" s="200"/>
      <c r="AG535" s="201">
        <f>'Therapy data entry'!E539</f>
        <v>0</v>
      </c>
    </row>
    <row r="536" spans="1:33" hidden="1" x14ac:dyDescent="0.25">
      <c r="A536" s="195">
        <f>'Therapy data entry'!A540</f>
        <v>0</v>
      </c>
      <c r="B536" s="196">
        <f>'Therapy data entry'!B541</f>
        <v>0</v>
      </c>
      <c r="C536" s="197">
        <f>'Therapy data entry'!B543</f>
        <v>0</v>
      </c>
      <c r="D536" s="198"/>
      <c r="E536" s="199"/>
      <c r="F536" s="199"/>
      <c r="G536" s="200"/>
      <c r="H536" s="199"/>
      <c r="I536" s="199"/>
      <c r="J536" s="199"/>
      <c r="K536" s="199"/>
      <c r="L536" s="199"/>
      <c r="M536" s="199"/>
      <c r="N536" s="199"/>
      <c r="O536" s="199"/>
      <c r="P536" s="200"/>
      <c r="Q536" s="199"/>
      <c r="R536" s="199"/>
      <c r="S536" s="199"/>
      <c r="T536" s="199"/>
      <c r="U536" s="199"/>
      <c r="V536" s="199"/>
      <c r="W536" s="199"/>
      <c r="X536" s="200"/>
      <c r="Y536" s="199"/>
      <c r="Z536" s="200"/>
      <c r="AA536" s="199"/>
      <c r="AB536" s="200"/>
      <c r="AC536" s="199"/>
      <c r="AD536" s="200"/>
      <c r="AE536" s="199"/>
      <c r="AF536" s="200"/>
      <c r="AG536" s="201">
        <f>'Therapy data entry'!E540</f>
        <v>0</v>
      </c>
    </row>
    <row r="537" spans="1:33" hidden="1" x14ac:dyDescent="0.25">
      <c r="A537" s="195">
        <f>'Therapy data entry'!A541</f>
        <v>0</v>
      </c>
      <c r="B537" s="196">
        <f>'Therapy data entry'!B542</f>
        <v>0</v>
      </c>
      <c r="C537" s="197">
        <f>'Therapy data entry'!B544</f>
        <v>0</v>
      </c>
      <c r="D537" s="198"/>
      <c r="E537" s="199"/>
      <c r="F537" s="199"/>
      <c r="G537" s="200"/>
      <c r="H537" s="199"/>
      <c r="I537" s="199"/>
      <c r="J537" s="199"/>
      <c r="K537" s="199"/>
      <c r="L537" s="199"/>
      <c r="M537" s="199"/>
      <c r="N537" s="199"/>
      <c r="O537" s="199"/>
      <c r="P537" s="200"/>
      <c r="Q537" s="199"/>
      <c r="R537" s="199"/>
      <c r="S537" s="199"/>
      <c r="T537" s="199"/>
      <c r="U537" s="199"/>
      <c r="V537" s="199"/>
      <c r="W537" s="199"/>
      <c r="X537" s="200"/>
      <c r="Y537" s="199"/>
      <c r="Z537" s="200"/>
      <c r="AA537" s="199"/>
      <c r="AB537" s="200"/>
      <c r="AC537" s="199"/>
      <c r="AD537" s="200"/>
      <c r="AE537" s="199"/>
      <c r="AF537" s="200"/>
      <c r="AG537" s="201">
        <f>'Therapy data entry'!E541</f>
        <v>0</v>
      </c>
    </row>
    <row r="538" spans="1:33" hidden="1" x14ac:dyDescent="0.25">
      <c r="A538" s="195">
        <f>'Therapy data entry'!A542</f>
        <v>0</v>
      </c>
      <c r="B538" s="196">
        <f>'Therapy data entry'!B543</f>
        <v>0</v>
      </c>
      <c r="C538" s="197">
        <f>'Therapy data entry'!B545</f>
        <v>0</v>
      </c>
      <c r="D538" s="198"/>
      <c r="E538" s="199"/>
      <c r="F538" s="199"/>
      <c r="G538" s="200"/>
      <c r="H538" s="199"/>
      <c r="I538" s="199"/>
      <c r="J538" s="199"/>
      <c r="K538" s="199"/>
      <c r="L538" s="199"/>
      <c r="M538" s="199"/>
      <c r="N538" s="199"/>
      <c r="O538" s="199"/>
      <c r="P538" s="200"/>
      <c r="Q538" s="199"/>
      <c r="R538" s="199"/>
      <c r="S538" s="199"/>
      <c r="T538" s="199"/>
      <c r="U538" s="199"/>
      <c r="V538" s="199"/>
      <c r="W538" s="199"/>
      <c r="X538" s="200"/>
      <c r="Y538" s="199"/>
      <c r="Z538" s="200"/>
      <c r="AA538" s="199"/>
      <c r="AB538" s="200"/>
      <c r="AC538" s="199"/>
      <c r="AD538" s="200"/>
      <c r="AE538" s="199"/>
      <c r="AF538" s="200"/>
      <c r="AG538" s="201">
        <f>'Therapy data entry'!E542</f>
        <v>0</v>
      </c>
    </row>
    <row r="539" spans="1:33" hidden="1" x14ac:dyDescent="0.25">
      <c r="A539" s="195">
        <f>'Therapy data entry'!A543</f>
        <v>0</v>
      </c>
      <c r="B539" s="196">
        <f>'Therapy data entry'!B544</f>
        <v>0</v>
      </c>
      <c r="C539" s="197">
        <f>'Therapy data entry'!B546</f>
        <v>0</v>
      </c>
      <c r="D539" s="198"/>
      <c r="E539" s="199"/>
      <c r="F539" s="199"/>
      <c r="G539" s="200"/>
      <c r="H539" s="199"/>
      <c r="I539" s="199"/>
      <c r="J539" s="199"/>
      <c r="K539" s="199"/>
      <c r="L539" s="199"/>
      <c r="M539" s="199"/>
      <c r="N539" s="199"/>
      <c r="O539" s="199"/>
      <c r="P539" s="200"/>
      <c r="Q539" s="199"/>
      <c r="R539" s="199"/>
      <c r="S539" s="199"/>
      <c r="T539" s="199"/>
      <c r="U539" s="199"/>
      <c r="V539" s="199"/>
      <c r="W539" s="199"/>
      <c r="X539" s="200"/>
      <c r="Y539" s="199"/>
      <c r="Z539" s="200"/>
      <c r="AA539" s="199"/>
      <c r="AB539" s="200"/>
      <c r="AC539" s="199"/>
      <c r="AD539" s="200"/>
      <c r="AE539" s="199"/>
      <c r="AF539" s="200"/>
      <c r="AG539" s="201">
        <f>'Therapy data entry'!E543</f>
        <v>0</v>
      </c>
    </row>
    <row r="540" spans="1:33" hidden="1" x14ac:dyDescent="0.25">
      <c r="A540" s="195">
        <f>'Therapy data entry'!A544</f>
        <v>0</v>
      </c>
      <c r="B540" s="196">
        <f>'Therapy data entry'!B545</f>
        <v>0</v>
      </c>
      <c r="C540" s="197" t="str">
        <f>'Therapy data entry'!B547</f>
        <v>Surname:</v>
      </c>
      <c r="D540" s="198"/>
      <c r="E540" s="199"/>
      <c r="F540" s="199"/>
      <c r="G540" s="200"/>
      <c r="H540" s="199"/>
      <c r="I540" s="199"/>
      <c r="J540" s="199"/>
      <c r="K540" s="199"/>
      <c r="L540" s="199"/>
      <c r="M540" s="199"/>
      <c r="N540" s="199"/>
      <c r="O540" s="199"/>
      <c r="P540" s="200"/>
      <c r="Q540" s="199"/>
      <c r="R540" s="199"/>
      <c r="S540" s="199"/>
      <c r="T540" s="199"/>
      <c r="U540" s="199"/>
      <c r="V540" s="199"/>
      <c r="W540" s="199"/>
      <c r="X540" s="200"/>
      <c r="Y540" s="199"/>
      <c r="Z540" s="200"/>
      <c r="AA540" s="199"/>
      <c r="AB540" s="200"/>
      <c r="AC540" s="199"/>
      <c r="AD540" s="200"/>
      <c r="AE540" s="199"/>
      <c r="AF540" s="200"/>
      <c r="AG540" s="201">
        <f>'Therapy data entry'!E544</f>
        <v>0</v>
      </c>
    </row>
    <row r="541" spans="1:33" hidden="1" x14ac:dyDescent="0.25">
      <c r="A541" s="195">
        <f>'Therapy data entry'!A545</f>
        <v>0</v>
      </c>
      <c r="B541" s="196">
        <f>'Therapy data entry'!B546</f>
        <v>0</v>
      </c>
      <c r="C541" s="197">
        <f>'Therapy data entry'!B548</f>
        <v>0</v>
      </c>
      <c r="D541" s="198"/>
      <c r="E541" s="199"/>
      <c r="F541" s="199"/>
      <c r="G541" s="200"/>
      <c r="H541" s="199"/>
      <c r="I541" s="199"/>
      <c r="J541" s="199"/>
      <c r="K541" s="199"/>
      <c r="L541" s="199"/>
      <c r="M541" s="199"/>
      <c r="N541" s="199"/>
      <c r="O541" s="199"/>
      <c r="P541" s="200"/>
      <c r="Q541" s="199"/>
      <c r="R541" s="199"/>
      <c r="S541" s="199"/>
      <c r="T541" s="199"/>
      <c r="U541" s="199"/>
      <c r="V541" s="199"/>
      <c r="W541" s="199"/>
      <c r="X541" s="200"/>
      <c r="Y541" s="199"/>
      <c r="Z541" s="200"/>
      <c r="AA541" s="199"/>
      <c r="AB541" s="200"/>
      <c r="AC541" s="199"/>
      <c r="AD541" s="200"/>
      <c r="AE541" s="199"/>
      <c r="AF541" s="200"/>
      <c r="AG541" s="201">
        <f>'Therapy data entry'!E545</f>
        <v>0</v>
      </c>
    </row>
    <row r="542" spans="1:33" hidden="1" x14ac:dyDescent="0.25">
      <c r="A542" s="195">
        <f>'Therapy data entry'!A546</f>
        <v>0</v>
      </c>
      <c r="B542" s="196" t="str">
        <f>'Therapy data entry'!B547</f>
        <v>Surname:</v>
      </c>
      <c r="C542" s="197" t="str">
        <f>'Therapy data entry'!B549</f>
        <v>DOB:</v>
      </c>
      <c r="D542" s="198"/>
      <c r="E542" s="199"/>
      <c r="F542" s="199"/>
      <c r="G542" s="200"/>
      <c r="H542" s="199"/>
      <c r="I542" s="199"/>
      <c r="J542" s="199"/>
      <c r="K542" s="199"/>
      <c r="L542" s="199"/>
      <c r="M542" s="199"/>
      <c r="N542" s="199"/>
      <c r="O542" s="199"/>
      <c r="P542" s="200"/>
      <c r="Q542" s="199"/>
      <c r="R542" s="199"/>
      <c r="S542" s="199"/>
      <c r="T542" s="199"/>
      <c r="U542" s="199"/>
      <c r="V542" s="199"/>
      <c r="W542" s="199"/>
      <c r="X542" s="200"/>
      <c r="Y542" s="199"/>
      <c r="Z542" s="200"/>
      <c r="AA542" s="199"/>
      <c r="AB542" s="200"/>
      <c r="AC542" s="199"/>
      <c r="AD542" s="200"/>
      <c r="AE542" s="199"/>
      <c r="AF542" s="200"/>
      <c r="AG542" s="201">
        <f>'Therapy data entry'!E546</f>
        <v>0</v>
      </c>
    </row>
    <row r="543" spans="1:33" x14ac:dyDescent="0.25">
      <c r="A543" s="195">
        <f>'Therapy data entry'!A547</f>
        <v>0</v>
      </c>
      <c r="B543" s="196">
        <f>'Therapy data entry'!B548</f>
        <v>0</v>
      </c>
      <c r="C543" s="197">
        <f>'Therapy data entry'!B550</f>
        <v>0</v>
      </c>
      <c r="D543" s="198"/>
      <c r="E543" s="199"/>
      <c r="F543" s="199"/>
      <c r="G543" s="200"/>
      <c r="H543" s="199"/>
      <c r="I543" s="199"/>
      <c r="J543" s="199"/>
      <c r="K543" s="199"/>
      <c r="L543" s="199"/>
      <c r="M543" s="199"/>
      <c r="N543" s="199"/>
      <c r="O543" s="199"/>
      <c r="P543" s="200"/>
      <c r="Q543" s="199"/>
      <c r="R543" s="199"/>
      <c r="S543" s="199"/>
      <c r="T543" s="199"/>
      <c r="U543" s="199"/>
      <c r="V543" s="199"/>
      <c r="W543" s="199"/>
      <c r="X543" s="200"/>
      <c r="Y543" s="199"/>
      <c r="Z543" s="200"/>
      <c r="AA543" s="199"/>
      <c r="AB543" s="200"/>
      <c r="AC543" s="199"/>
      <c r="AD543" s="200"/>
      <c r="AE543" s="199"/>
      <c r="AF543" s="200"/>
      <c r="AG543" s="201">
        <f>'Therapy data entry'!E547</f>
        <v>0</v>
      </c>
    </row>
    <row r="544" spans="1:33" hidden="1" x14ac:dyDescent="0.25">
      <c r="A544" s="195">
        <f>'Therapy data entry'!A548</f>
        <v>0</v>
      </c>
      <c r="B544" s="196" t="str">
        <f>'Therapy data entry'!B549</f>
        <v>DOB:</v>
      </c>
      <c r="C544" s="197">
        <f>'Therapy data entry'!B551</f>
        <v>0</v>
      </c>
      <c r="D544" s="198"/>
      <c r="E544" s="199"/>
      <c r="F544" s="199"/>
      <c r="G544" s="200"/>
      <c r="H544" s="199"/>
      <c r="I544" s="199"/>
      <c r="J544" s="199"/>
      <c r="K544" s="199"/>
      <c r="L544" s="199"/>
      <c r="M544" s="199"/>
      <c r="N544" s="199"/>
      <c r="O544" s="199"/>
      <c r="P544" s="200"/>
      <c r="Q544" s="199"/>
      <c r="R544" s="199"/>
      <c r="S544" s="199"/>
      <c r="T544" s="199"/>
      <c r="U544" s="199"/>
      <c r="V544" s="199"/>
      <c r="W544" s="199"/>
      <c r="X544" s="200"/>
      <c r="Y544" s="199"/>
      <c r="Z544" s="200"/>
      <c r="AA544" s="199"/>
      <c r="AB544" s="200"/>
      <c r="AC544" s="199"/>
      <c r="AD544" s="200"/>
      <c r="AE544" s="199"/>
      <c r="AF544" s="200"/>
      <c r="AG544" s="201">
        <f>'Therapy data entry'!E548</f>
        <v>0</v>
      </c>
    </row>
    <row r="545" spans="1:33" hidden="1" x14ac:dyDescent="0.25">
      <c r="A545" s="195">
        <f>'Therapy data entry'!A549</f>
        <v>0</v>
      </c>
      <c r="B545" s="196">
        <f>'Therapy data entry'!B550</f>
        <v>0</v>
      </c>
      <c r="C545" s="197">
        <f>'Therapy data entry'!B552</f>
        <v>0</v>
      </c>
      <c r="D545" s="198"/>
      <c r="E545" s="199"/>
      <c r="F545" s="199"/>
      <c r="G545" s="200"/>
      <c r="H545" s="199"/>
      <c r="I545" s="199"/>
      <c r="J545" s="199"/>
      <c r="K545" s="199"/>
      <c r="L545" s="199"/>
      <c r="M545" s="199"/>
      <c r="N545" s="199"/>
      <c r="O545" s="199"/>
      <c r="P545" s="200"/>
      <c r="Q545" s="199"/>
      <c r="R545" s="199"/>
      <c r="S545" s="199"/>
      <c r="T545" s="199"/>
      <c r="U545" s="199"/>
      <c r="V545" s="199"/>
      <c r="W545" s="199"/>
      <c r="X545" s="200"/>
      <c r="Y545" s="199"/>
      <c r="Z545" s="200"/>
      <c r="AA545" s="199"/>
      <c r="AB545" s="200"/>
      <c r="AC545" s="199"/>
      <c r="AD545" s="200"/>
      <c r="AE545" s="199"/>
      <c r="AF545" s="200"/>
      <c r="AG545" s="201">
        <f>'Therapy data entry'!E549</f>
        <v>0</v>
      </c>
    </row>
    <row r="546" spans="1:33" hidden="1" x14ac:dyDescent="0.25">
      <c r="A546" s="195">
        <f>'Therapy data entry'!A550</f>
        <v>0</v>
      </c>
      <c r="B546" s="196">
        <f>'Therapy data entry'!B551</f>
        <v>0</v>
      </c>
      <c r="C546" s="197">
        <f>'Therapy data entry'!B553</f>
        <v>0</v>
      </c>
      <c r="D546" s="198"/>
      <c r="E546" s="199"/>
      <c r="F546" s="199"/>
      <c r="G546" s="200"/>
      <c r="H546" s="199"/>
      <c r="I546" s="199"/>
      <c r="J546" s="199"/>
      <c r="K546" s="199"/>
      <c r="L546" s="199"/>
      <c r="M546" s="199"/>
      <c r="N546" s="199"/>
      <c r="O546" s="199"/>
      <c r="P546" s="200"/>
      <c r="Q546" s="199"/>
      <c r="R546" s="199"/>
      <c r="S546" s="199"/>
      <c r="T546" s="199"/>
      <c r="U546" s="199"/>
      <c r="V546" s="199"/>
      <c r="W546" s="199"/>
      <c r="X546" s="200"/>
      <c r="Y546" s="199"/>
      <c r="Z546" s="200"/>
      <c r="AA546" s="199"/>
      <c r="AB546" s="200"/>
      <c r="AC546" s="199"/>
      <c r="AD546" s="200"/>
      <c r="AE546" s="199"/>
      <c r="AF546" s="200"/>
      <c r="AG546" s="201">
        <f>'Therapy data entry'!E550</f>
        <v>0</v>
      </c>
    </row>
    <row r="547" spans="1:33" hidden="1" x14ac:dyDescent="0.25">
      <c r="A547" s="195">
        <f>'Therapy data entry'!A551</f>
        <v>0</v>
      </c>
      <c r="B547" s="196">
        <f>'Therapy data entry'!B552</f>
        <v>0</v>
      </c>
      <c r="C547" s="197">
        <f>'Therapy data entry'!B554</f>
        <v>0</v>
      </c>
      <c r="D547" s="198"/>
      <c r="E547" s="199"/>
      <c r="F547" s="199"/>
      <c r="G547" s="200"/>
      <c r="H547" s="199"/>
      <c r="I547" s="199"/>
      <c r="J547" s="199"/>
      <c r="K547" s="199"/>
      <c r="L547" s="199"/>
      <c r="M547" s="199"/>
      <c r="N547" s="199"/>
      <c r="O547" s="199"/>
      <c r="P547" s="200"/>
      <c r="Q547" s="199"/>
      <c r="R547" s="199"/>
      <c r="S547" s="199"/>
      <c r="T547" s="199"/>
      <c r="U547" s="199"/>
      <c r="V547" s="199"/>
      <c r="W547" s="199"/>
      <c r="X547" s="200"/>
      <c r="Y547" s="199"/>
      <c r="Z547" s="200"/>
      <c r="AA547" s="199"/>
      <c r="AB547" s="200"/>
      <c r="AC547" s="199"/>
      <c r="AD547" s="200"/>
      <c r="AE547" s="199"/>
      <c r="AF547" s="200"/>
      <c r="AG547" s="201">
        <f>'Therapy data entry'!E551</f>
        <v>0</v>
      </c>
    </row>
    <row r="548" spans="1:33" hidden="1" x14ac:dyDescent="0.25">
      <c r="A548" s="195">
        <f>'Therapy data entry'!A552</f>
        <v>0</v>
      </c>
      <c r="B548" s="196">
        <f>'Therapy data entry'!B553</f>
        <v>0</v>
      </c>
      <c r="C548" s="197">
        <f>'Therapy data entry'!B555</f>
        <v>0</v>
      </c>
      <c r="D548" s="198"/>
      <c r="E548" s="199"/>
      <c r="F548" s="199"/>
      <c r="G548" s="200"/>
      <c r="H548" s="199"/>
      <c r="I548" s="199"/>
      <c r="J548" s="199"/>
      <c r="K548" s="199"/>
      <c r="L548" s="199"/>
      <c r="M548" s="199"/>
      <c r="N548" s="199"/>
      <c r="O548" s="199"/>
      <c r="P548" s="200"/>
      <c r="Q548" s="199"/>
      <c r="R548" s="199"/>
      <c r="S548" s="199"/>
      <c r="T548" s="199"/>
      <c r="U548" s="199"/>
      <c r="V548" s="199"/>
      <c r="W548" s="199"/>
      <c r="X548" s="200"/>
      <c r="Y548" s="199"/>
      <c r="Z548" s="200"/>
      <c r="AA548" s="199"/>
      <c r="AB548" s="200"/>
      <c r="AC548" s="199"/>
      <c r="AD548" s="200"/>
      <c r="AE548" s="199"/>
      <c r="AF548" s="200"/>
      <c r="AG548" s="201">
        <f>'Therapy data entry'!E552</f>
        <v>0</v>
      </c>
    </row>
    <row r="549" spans="1:33" hidden="1" x14ac:dyDescent="0.25">
      <c r="A549" s="195">
        <f>'Therapy data entry'!A553</f>
        <v>0</v>
      </c>
      <c r="B549" s="196">
        <f>'Therapy data entry'!B554</f>
        <v>0</v>
      </c>
      <c r="C549" s="197">
        <f>'Therapy data entry'!B556</f>
        <v>0</v>
      </c>
      <c r="D549" s="198"/>
      <c r="E549" s="199"/>
      <c r="F549" s="199"/>
      <c r="G549" s="200"/>
      <c r="H549" s="199"/>
      <c r="I549" s="199"/>
      <c r="J549" s="199"/>
      <c r="K549" s="199"/>
      <c r="L549" s="199"/>
      <c r="M549" s="199"/>
      <c r="N549" s="199"/>
      <c r="O549" s="199"/>
      <c r="P549" s="200"/>
      <c r="Q549" s="199"/>
      <c r="R549" s="199"/>
      <c r="S549" s="199"/>
      <c r="T549" s="199"/>
      <c r="U549" s="199"/>
      <c r="V549" s="199"/>
      <c r="W549" s="199"/>
      <c r="X549" s="200"/>
      <c r="Y549" s="199"/>
      <c r="Z549" s="200"/>
      <c r="AA549" s="199"/>
      <c r="AB549" s="200"/>
      <c r="AC549" s="199"/>
      <c r="AD549" s="200"/>
      <c r="AE549" s="199"/>
      <c r="AF549" s="200"/>
      <c r="AG549" s="201">
        <f>'Therapy data entry'!E553</f>
        <v>0</v>
      </c>
    </row>
    <row r="550" spans="1:33" hidden="1" x14ac:dyDescent="0.25">
      <c r="A550" s="195">
        <f>'Therapy data entry'!A554</f>
        <v>0</v>
      </c>
      <c r="B550" s="196">
        <f>'Therapy data entry'!B555</f>
        <v>0</v>
      </c>
      <c r="C550" s="197">
        <f>'Therapy data entry'!B557</f>
        <v>0</v>
      </c>
      <c r="D550" s="198"/>
      <c r="E550" s="199"/>
      <c r="F550" s="199"/>
      <c r="G550" s="200"/>
      <c r="H550" s="199"/>
      <c r="I550" s="199"/>
      <c r="J550" s="199"/>
      <c r="K550" s="199"/>
      <c r="L550" s="199"/>
      <c r="M550" s="199"/>
      <c r="N550" s="199"/>
      <c r="O550" s="199"/>
      <c r="P550" s="200"/>
      <c r="Q550" s="199"/>
      <c r="R550" s="199"/>
      <c r="S550" s="199"/>
      <c r="T550" s="199"/>
      <c r="U550" s="199"/>
      <c r="V550" s="199"/>
      <c r="W550" s="199"/>
      <c r="X550" s="200"/>
      <c r="Y550" s="199"/>
      <c r="Z550" s="200"/>
      <c r="AA550" s="199"/>
      <c r="AB550" s="200"/>
      <c r="AC550" s="199"/>
      <c r="AD550" s="200"/>
      <c r="AE550" s="199"/>
      <c r="AF550" s="200"/>
      <c r="AG550" s="201">
        <f>'Therapy data entry'!E554</f>
        <v>0</v>
      </c>
    </row>
    <row r="551" spans="1:33" hidden="1" x14ac:dyDescent="0.25">
      <c r="A551" s="195">
        <f>'Therapy data entry'!A555</f>
        <v>0</v>
      </c>
      <c r="B551" s="196">
        <f>'Therapy data entry'!B556</f>
        <v>0</v>
      </c>
      <c r="C551" s="197">
        <f>'Therapy data entry'!B558</f>
        <v>0</v>
      </c>
      <c r="D551" s="198"/>
      <c r="E551" s="199"/>
      <c r="F551" s="199"/>
      <c r="G551" s="200"/>
      <c r="H551" s="199"/>
      <c r="I551" s="199"/>
      <c r="J551" s="199"/>
      <c r="K551" s="199"/>
      <c r="L551" s="199"/>
      <c r="M551" s="199"/>
      <c r="N551" s="199"/>
      <c r="O551" s="199"/>
      <c r="P551" s="200"/>
      <c r="Q551" s="199"/>
      <c r="R551" s="199"/>
      <c r="S551" s="199"/>
      <c r="T551" s="199"/>
      <c r="U551" s="199"/>
      <c r="V551" s="199"/>
      <c r="W551" s="199"/>
      <c r="X551" s="200"/>
      <c r="Y551" s="199"/>
      <c r="Z551" s="200"/>
      <c r="AA551" s="199"/>
      <c r="AB551" s="200"/>
      <c r="AC551" s="199"/>
      <c r="AD551" s="200"/>
      <c r="AE551" s="199"/>
      <c r="AF551" s="200"/>
      <c r="AG551" s="201">
        <f>'Therapy data entry'!E555</f>
        <v>0</v>
      </c>
    </row>
    <row r="552" spans="1:33" hidden="1" x14ac:dyDescent="0.25">
      <c r="A552" s="195">
        <f>'Therapy data entry'!A556</f>
        <v>0</v>
      </c>
      <c r="B552" s="196">
        <f>'Therapy data entry'!B557</f>
        <v>0</v>
      </c>
      <c r="C552" s="197" t="str">
        <f>'Therapy data entry'!B559</f>
        <v>Surname:</v>
      </c>
      <c r="D552" s="198"/>
      <c r="E552" s="199"/>
      <c r="F552" s="199"/>
      <c r="G552" s="200"/>
      <c r="H552" s="199"/>
      <c r="I552" s="199"/>
      <c r="J552" s="199"/>
      <c r="K552" s="199"/>
      <c r="L552" s="199"/>
      <c r="M552" s="199"/>
      <c r="N552" s="199"/>
      <c r="O552" s="199"/>
      <c r="P552" s="200"/>
      <c r="Q552" s="199"/>
      <c r="R552" s="199"/>
      <c r="S552" s="199"/>
      <c r="T552" s="199"/>
      <c r="U552" s="199"/>
      <c r="V552" s="199"/>
      <c r="W552" s="199"/>
      <c r="X552" s="200"/>
      <c r="Y552" s="199"/>
      <c r="Z552" s="200"/>
      <c r="AA552" s="199"/>
      <c r="AB552" s="200"/>
      <c r="AC552" s="199"/>
      <c r="AD552" s="200"/>
      <c r="AE552" s="199"/>
      <c r="AF552" s="200"/>
      <c r="AG552" s="201">
        <f>'Therapy data entry'!E556</f>
        <v>0</v>
      </c>
    </row>
    <row r="553" spans="1:33" hidden="1" x14ac:dyDescent="0.25">
      <c r="A553" s="195">
        <f>'Therapy data entry'!A557</f>
        <v>0</v>
      </c>
      <c r="B553" s="196">
        <f>'Therapy data entry'!B558</f>
        <v>0</v>
      </c>
      <c r="C553" s="197">
        <f>'Therapy data entry'!B560</f>
        <v>0</v>
      </c>
      <c r="D553" s="198"/>
      <c r="E553" s="199"/>
      <c r="F553" s="199"/>
      <c r="G553" s="200"/>
      <c r="H553" s="199"/>
      <c r="I553" s="199"/>
      <c r="J553" s="199"/>
      <c r="K553" s="199"/>
      <c r="L553" s="199"/>
      <c r="M553" s="199"/>
      <c r="N553" s="199"/>
      <c r="O553" s="199"/>
      <c r="P553" s="200"/>
      <c r="Q553" s="199"/>
      <c r="R553" s="199"/>
      <c r="S553" s="199"/>
      <c r="T553" s="199"/>
      <c r="U553" s="199"/>
      <c r="V553" s="199"/>
      <c r="W553" s="199"/>
      <c r="X553" s="200"/>
      <c r="Y553" s="199"/>
      <c r="Z553" s="200"/>
      <c r="AA553" s="199"/>
      <c r="AB553" s="200"/>
      <c r="AC553" s="199"/>
      <c r="AD553" s="200"/>
      <c r="AE553" s="199"/>
      <c r="AF553" s="200"/>
      <c r="AG553" s="201">
        <f>'Therapy data entry'!E557</f>
        <v>0</v>
      </c>
    </row>
    <row r="554" spans="1:33" hidden="1" x14ac:dyDescent="0.25">
      <c r="A554" s="195">
        <f>'Therapy data entry'!A558</f>
        <v>0</v>
      </c>
      <c r="B554" s="196" t="str">
        <f>'Therapy data entry'!B559</f>
        <v>Surname:</v>
      </c>
      <c r="C554" s="197" t="str">
        <f>'Therapy data entry'!B561</f>
        <v>DOB:</v>
      </c>
      <c r="D554" s="198"/>
      <c r="E554" s="199"/>
      <c r="F554" s="199"/>
      <c r="G554" s="200"/>
      <c r="H554" s="199"/>
      <c r="I554" s="199"/>
      <c r="J554" s="199"/>
      <c r="K554" s="199"/>
      <c r="L554" s="199"/>
      <c r="M554" s="199"/>
      <c r="N554" s="199"/>
      <c r="O554" s="199"/>
      <c r="P554" s="200"/>
      <c r="Q554" s="199"/>
      <c r="R554" s="199"/>
      <c r="S554" s="199"/>
      <c r="T554" s="199"/>
      <c r="U554" s="199"/>
      <c r="V554" s="199"/>
      <c r="W554" s="199"/>
      <c r="X554" s="200"/>
      <c r="Y554" s="199"/>
      <c r="Z554" s="200"/>
      <c r="AA554" s="199"/>
      <c r="AB554" s="200"/>
      <c r="AC554" s="199"/>
      <c r="AD554" s="200"/>
      <c r="AE554" s="199"/>
      <c r="AF554" s="200"/>
      <c r="AG554" s="201">
        <f>'Therapy data entry'!E558</f>
        <v>0</v>
      </c>
    </row>
    <row r="555" spans="1:33" x14ac:dyDescent="0.25">
      <c r="A555" s="195">
        <f>'Therapy data entry'!A559</f>
        <v>0</v>
      </c>
      <c r="B555" s="196">
        <f>'Therapy data entry'!B560</f>
        <v>0</v>
      </c>
      <c r="C555" s="197">
        <f>'Therapy data entry'!B562</f>
        <v>0</v>
      </c>
      <c r="D555" s="198"/>
      <c r="E555" s="199"/>
      <c r="F555" s="199"/>
      <c r="G555" s="200"/>
      <c r="H555" s="199"/>
      <c r="I555" s="199"/>
      <c r="J555" s="199"/>
      <c r="K555" s="199"/>
      <c r="L555" s="199"/>
      <c r="M555" s="199"/>
      <c r="N555" s="199"/>
      <c r="O555" s="199"/>
      <c r="P555" s="200"/>
      <c r="Q555" s="199"/>
      <c r="R555" s="199"/>
      <c r="S555" s="199"/>
      <c r="T555" s="199"/>
      <c r="U555" s="199"/>
      <c r="V555" s="199"/>
      <c r="W555" s="199"/>
      <c r="X555" s="200"/>
      <c r="Y555" s="199"/>
      <c r="Z555" s="200"/>
      <c r="AA555" s="199"/>
      <c r="AB555" s="200"/>
      <c r="AC555" s="199"/>
      <c r="AD555" s="200"/>
      <c r="AE555" s="199"/>
      <c r="AF555" s="200"/>
      <c r="AG555" s="201">
        <f>'Therapy data entry'!E559</f>
        <v>0</v>
      </c>
    </row>
    <row r="556" spans="1:33" hidden="1" x14ac:dyDescent="0.25">
      <c r="A556" s="195">
        <f>'Therapy data entry'!A560</f>
        <v>0</v>
      </c>
      <c r="B556" s="196" t="str">
        <f>'Therapy data entry'!B561</f>
        <v>DOB:</v>
      </c>
      <c r="C556" s="197">
        <f>'Therapy data entry'!B563</f>
        <v>0</v>
      </c>
      <c r="D556" s="198"/>
      <c r="E556" s="199"/>
      <c r="F556" s="199"/>
      <c r="G556" s="200"/>
      <c r="H556" s="199"/>
      <c r="I556" s="199"/>
      <c r="J556" s="199"/>
      <c r="K556" s="199"/>
      <c r="L556" s="199"/>
      <c r="M556" s="199"/>
      <c r="N556" s="199"/>
      <c r="O556" s="199"/>
      <c r="P556" s="200"/>
      <c r="Q556" s="199"/>
      <c r="R556" s="199"/>
      <c r="S556" s="199"/>
      <c r="T556" s="199"/>
      <c r="U556" s="199"/>
      <c r="V556" s="199"/>
      <c r="W556" s="199"/>
      <c r="X556" s="200"/>
      <c r="Y556" s="199"/>
      <c r="Z556" s="200"/>
      <c r="AA556" s="199"/>
      <c r="AB556" s="200"/>
      <c r="AC556" s="199"/>
      <c r="AD556" s="200"/>
      <c r="AE556" s="199"/>
      <c r="AF556" s="200"/>
      <c r="AG556" s="201">
        <f>'Therapy data entry'!E560</f>
        <v>0</v>
      </c>
    </row>
    <row r="557" spans="1:33" hidden="1" x14ac:dyDescent="0.25">
      <c r="A557" s="195">
        <f>'Therapy data entry'!A561</f>
        <v>0</v>
      </c>
      <c r="B557" s="196">
        <f>'Therapy data entry'!B562</f>
        <v>0</v>
      </c>
      <c r="C557" s="197">
        <f>'Therapy data entry'!B564</f>
        <v>0</v>
      </c>
      <c r="D557" s="198"/>
      <c r="E557" s="199"/>
      <c r="F557" s="199"/>
      <c r="G557" s="200"/>
      <c r="H557" s="199"/>
      <c r="I557" s="199"/>
      <c r="J557" s="199"/>
      <c r="K557" s="199"/>
      <c r="L557" s="199"/>
      <c r="M557" s="199"/>
      <c r="N557" s="199"/>
      <c r="O557" s="199"/>
      <c r="P557" s="200"/>
      <c r="Q557" s="199"/>
      <c r="R557" s="199"/>
      <c r="S557" s="199"/>
      <c r="T557" s="199"/>
      <c r="U557" s="199"/>
      <c r="V557" s="199"/>
      <c r="W557" s="199"/>
      <c r="X557" s="200"/>
      <c r="Y557" s="199"/>
      <c r="Z557" s="200"/>
      <c r="AA557" s="199"/>
      <c r="AB557" s="200"/>
      <c r="AC557" s="199"/>
      <c r="AD557" s="200"/>
      <c r="AE557" s="199"/>
      <c r="AF557" s="200"/>
      <c r="AG557" s="201">
        <f>'Therapy data entry'!E561</f>
        <v>0</v>
      </c>
    </row>
    <row r="558" spans="1:33" hidden="1" x14ac:dyDescent="0.25">
      <c r="A558" s="195">
        <f>'Therapy data entry'!A562</f>
        <v>0</v>
      </c>
      <c r="B558" s="196">
        <f>'Therapy data entry'!B563</f>
        <v>0</v>
      </c>
      <c r="C558" s="197">
        <f>'Therapy data entry'!B565</f>
        <v>0</v>
      </c>
      <c r="D558" s="198"/>
      <c r="E558" s="199"/>
      <c r="F558" s="199"/>
      <c r="G558" s="200"/>
      <c r="H558" s="199"/>
      <c r="I558" s="199"/>
      <c r="J558" s="199"/>
      <c r="K558" s="199"/>
      <c r="L558" s="199"/>
      <c r="M558" s="199"/>
      <c r="N558" s="199"/>
      <c r="O558" s="199"/>
      <c r="P558" s="200"/>
      <c r="Q558" s="199"/>
      <c r="R558" s="199"/>
      <c r="S558" s="199"/>
      <c r="T558" s="199"/>
      <c r="U558" s="199"/>
      <c r="V558" s="199"/>
      <c r="W558" s="199"/>
      <c r="X558" s="200"/>
      <c r="Y558" s="199"/>
      <c r="Z558" s="200"/>
      <c r="AA558" s="199"/>
      <c r="AB558" s="200"/>
      <c r="AC558" s="199"/>
      <c r="AD558" s="200"/>
      <c r="AE558" s="199"/>
      <c r="AF558" s="200"/>
      <c r="AG558" s="201">
        <f>'Therapy data entry'!E562</f>
        <v>0</v>
      </c>
    </row>
    <row r="559" spans="1:33" hidden="1" x14ac:dyDescent="0.25">
      <c r="A559" s="195">
        <f>'Therapy data entry'!A563</f>
        <v>0</v>
      </c>
      <c r="B559" s="196">
        <f>'Therapy data entry'!B564</f>
        <v>0</v>
      </c>
      <c r="C559" s="197">
        <f>'Therapy data entry'!B566</f>
        <v>0</v>
      </c>
      <c r="D559" s="198"/>
      <c r="E559" s="199"/>
      <c r="F559" s="199"/>
      <c r="G559" s="200"/>
      <c r="H559" s="199"/>
      <c r="I559" s="199"/>
      <c r="J559" s="199"/>
      <c r="K559" s="199"/>
      <c r="L559" s="199"/>
      <c r="M559" s="199"/>
      <c r="N559" s="199"/>
      <c r="O559" s="199"/>
      <c r="P559" s="200"/>
      <c r="Q559" s="199"/>
      <c r="R559" s="199"/>
      <c r="S559" s="199"/>
      <c r="T559" s="199"/>
      <c r="U559" s="199"/>
      <c r="V559" s="199"/>
      <c r="W559" s="199"/>
      <c r="X559" s="200"/>
      <c r="Y559" s="199"/>
      <c r="Z559" s="200"/>
      <c r="AA559" s="199"/>
      <c r="AB559" s="200"/>
      <c r="AC559" s="199"/>
      <c r="AD559" s="200"/>
      <c r="AE559" s="199"/>
      <c r="AF559" s="200"/>
      <c r="AG559" s="201">
        <f>'Therapy data entry'!E563</f>
        <v>0</v>
      </c>
    </row>
    <row r="560" spans="1:33" hidden="1" x14ac:dyDescent="0.25">
      <c r="A560" s="195">
        <f>'Therapy data entry'!A564</f>
        <v>0</v>
      </c>
      <c r="B560" s="196">
        <f>'Therapy data entry'!B565</f>
        <v>0</v>
      </c>
      <c r="C560" s="197">
        <f>'Therapy data entry'!B567</f>
        <v>0</v>
      </c>
      <c r="D560" s="198"/>
      <c r="E560" s="199"/>
      <c r="F560" s="199"/>
      <c r="G560" s="200"/>
      <c r="H560" s="199"/>
      <c r="I560" s="199"/>
      <c r="J560" s="199"/>
      <c r="K560" s="199"/>
      <c r="L560" s="199"/>
      <c r="M560" s="199"/>
      <c r="N560" s="199"/>
      <c r="O560" s="199"/>
      <c r="P560" s="200"/>
      <c r="Q560" s="199"/>
      <c r="R560" s="199"/>
      <c r="S560" s="199"/>
      <c r="T560" s="199"/>
      <c r="U560" s="199"/>
      <c r="V560" s="199"/>
      <c r="W560" s="199"/>
      <c r="X560" s="200"/>
      <c r="Y560" s="199"/>
      <c r="Z560" s="200"/>
      <c r="AA560" s="199"/>
      <c r="AB560" s="200"/>
      <c r="AC560" s="199"/>
      <c r="AD560" s="200"/>
      <c r="AE560" s="199"/>
      <c r="AF560" s="200"/>
      <c r="AG560" s="201">
        <f>'Therapy data entry'!E564</f>
        <v>0</v>
      </c>
    </row>
    <row r="561" spans="1:33" hidden="1" x14ac:dyDescent="0.25">
      <c r="A561" s="195">
        <f>'Therapy data entry'!A565</f>
        <v>0</v>
      </c>
      <c r="B561" s="196">
        <f>'Therapy data entry'!B566</f>
        <v>0</v>
      </c>
      <c r="C561" s="197">
        <f>'Therapy data entry'!B568</f>
        <v>0</v>
      </c>
      <c r="D561" s="198"/>
      <c r="E561" s="199"/>
      <c r="F561" s="199"/>
      <c r="G561" s="200"/>
      <c r="H561" s="199"/>
      <c r="I561" s="199"/>
      <c r="J561" s="199"/>
      <c r="K561" s="199"/>
      <c r="L561" s="199"/>
      <c r="M561" s="199"/>
      <c r="N561" s="199"/>
      <c r="O561" s="199"/>
      <c r="P561" s="200"/>
      <c r="Q561" s="199"/>
      <c r="R561" s="199"/>
      <c r="S561" s="199"/>
      <c r="T561" s="199"/>
      <c r="U561" s="199"/>
      <c r="V561" s="199"/>
      <c r="W561" s="199"/>
      <c r="X561" s="200"/>
      <c r="Y561" s="199"/>
      <c r="Z561" s="200"/>
      <c r="AA561" s="199"/>
      <c r="AB561" s="200"/>
      <c r="AC561" s="199"/>
      <c r="AD561" s="200"/>
      <c r="AE561" s="199"/>
      <c r="AF561" s="200"/>
      <c r="AG561" s="201">
        <f>'Therapy data entry'!E565</f>
        <v>0</v>
      </c>
    </row>
    <row r="562" spans="1:33" hidden="1" x14ac:dyDescent="0.25">
      <c r="A562" s="195">
        <f>'Therapy data entry'!A566</f>
        <v>0</v>
      </c>
      <c r="B562" s="196">
        <f>'Therapy data entry'!B567</f>
        <v>0</v>
      </c>
      <c r="C562" s="197">
        <f>'Therapy data entry'!B569</f>
        <v>0</v>
      </c>
      <c r="D562" s="198"/>
      <c r="E562" s="199"/>
      <c r="F562" s="199"/>
      <c r="G562" s="200"/>
      <c r="H562" s="199"/>
      <c r="I562" s="199"/>
      <c r="J562" s="199"/>
      <c r="K562" s="199"/>
      <c r="L562" s="199"/>
      <c r="M562" s="199"/>
      <c r="N562" s="199"/>
      <c r="O562" s="199"/>
      <c r="P562" s="200"/>
      <c r="Q562" s="199"/>
      <c r="R562" s="199"/>
      <c r="S562" s="199"/>
      <c r="T562" s="199"/>
      <c r="U562" s="199"/>
      <c r="V562" s="199"/>
      <c r="W562" s="199"/>
      <c r="X562" s="200"/>
      <c r="Y562" s="199"/>
      <c r="Z562" s="200"/>
      <c r="AA562" s="199"/>
      <c r="AB562" s="200"/>
      <c r="AC562" s="199"/>
      <c r="AD562" s="200"/>
      <c r="AE562" s="199"/>
      <c r="AF562" s="200"/>
      <c r="AG562" s="201">
        <f>'Therapy data entry'!E566</f>
        <v>0</v>
      </c>
    </row>
    <row r="563" spans="1:33" hidden="1" x14ac:dyDescent="0.25">
      <c r="A563" s="195">
        <f>'Therapy data entry'!A567</f>
        <v>0</v>
      </c>
      <c r="B563" s="196">
        <f>'Therapy data entry'!B568</f>
        <v>0</v>
      </c>
      <c r="C563" s="197">
        <f>'Therapy data entry'!B570</f>
        <v>0</v>
      </c>
      <c r="D563" s="198"/>
      <c r="E563" s="199"/>
      <c r="F563" s="199"/>
      <c r="G563" s="200"/>
      <c r="H563" s="199"/>
      <c r="I563" s="199"/>
      <c r="J563" s="199"/>
      <c r="K563" s="199"/>
      <c r="L563" s="199"/>
      <c r="M563" s="199"/>
      <c r="N563" s="199"/>
      <c r="O563" s="199"/>
      <c r="P563" s="200"/>
      <c r="Q563" s="199"/>
      <c r="R563" s="199"/>
      <c r="S563" s="199"/>
      <c r="T563" s="199"/>
      <c r="U563" s="199"/>
      <c r="V563" s="199"/>
      <c r="W563" s="198"/>
      <c r="X563" s="200"/>
      <c r="Y563" s="198"/>
      <c r="Z563" s="200"/>
      <c r="AA563" s="198"/>
      <c r="AB563" s="200"/>
      <c r="AC563" s="198"/>
      <c r="AD563" s="200"/>
      <c r="AE563" s="199"/>
      <c r="AF563" s="200"/>
      <c r="AG563" s="201">
        <f>'Therapy data entry'!E567</f>
        <v>0</v>
      </c>
    </row>
    <row r="564" spans="1:33" hidden="1" x14ac:dyDescent="0.25">
      <c r="A564" s="195">
        <f>'Therapy data entry'!A568</f>
        <v>0</v>
      </c>
      <c r="B564" s="196">
        <f>'Therapy data entry'!B569</f>
        <v>0</v>
      </c>
      <c r="C564" s="197" t="str">
        <f>'Therapy data entry'!B571</f>
        <v>Surname:</v>
      </c>
      <c r="D564" s="198"/>
      <c r="E564" s="199"/>
      <c r="F564" s="199"/>
      <c r="G564" s="200"/>
      <c r="H564" s="199"/>
      <c r="I564" s="199"/>
      <c r="J564" s="199"/>
      <c r="K564" s="199"/>
      <c r="L564" s="199"/>
      <c r="M564" s="199"/>
      <c r="N564" s="199"/>
      <c r="O564" s="199"/>
      <c r="P564" s="200"/>
      <c r="Q564" s="199"/>
      <c r="R564" s="199"/>
      <c r="S564" s="199"/>
      <c r="T564" s="199"/>
      <c r="U564" s="199"/>
      <c r="V564" s="199"/>
      <c r="W564" s="199"/>
      <c r="X564" s="200"/>
      <c r="Y564" s="199"/>
      <c r="Z564" s="200"/>
      <c r="AA564" s="199"/>
      <c r="AB564" s="200"/>
      <c r="AC564" s="199"/>
      <c r="AD564" s="200"/>
      <c r="AE564" s="199"/>
      <c r="AF564" s="200"/>
      <c r="AG564" s="201">
        <f>'Therapy data entry'!E568</f>
        <v>0</v>
      </c>
    </row>
    <row r="565" spans="1:33" hidden="1" x14ac:dyDescent="0.25">
      <c r="A565" s="195">
        <f>'Therapy data entry'!A569</f>
        <v>0</v>
      </c>
      <c r="B565" s="196">
        <f>'Therapy data entry'!B570</f>
        <v>0</v>
      </c>
      <c r="C565" s="197">
        <f>'Therapy data entry'!B572</f>
        <v>0</v>
      </c>
      <c r="D565" s="198"/>
      <c r="E565" s="199"/>
      <c r="F565" s="199"/>
      <c r="G565" s="200"/>
      <c r="H565" s="199"/>
      <c r="I565" s="199"/>
      <c r="J565" s="199"/>
      <c r="K565" s="199"/>
      <c r="L565" s="199"/>
      <c r="M565" s="199"/>
      <c r="N565" s="199"/>
      <c r="O565" s="199"/>
      <c r="P565" s="200"/>
      <c r="Q565" s="199"/>
      <c r="R565" s="199"/>
      <c r="S565" s="199"/>
      <c r="T565" s="199"/>
      <c r="U565" s="199"/>
      <c r="V565" s="199"/>
      <c r="W565" s="199"/>
      <c r="X565" s="200"/>
      <c r="Y565" s="199"/>
      <c r="Z565" s="200"/>
      <c r="AA565" s="199"/>
      <c r="AB565" s="200"/>
      <c r="AC565" s="199"/>
      <c r="AD565" s="200"/>
      <c r="AE565" s="199"/>
      <c r="AF565" s="200"/>
      <c r="AG565" s="201">
        <f>'Therapy data entry'!E569</f>
        <v>0</v>
      </c>
    </row>
    <row r="566" spans="1:33" hidden="1" x14ac:dyDescent="0.25">
      <c r="A566" s="195">
        <f>'Therapy data entry'!A570</f>
        <v>0</v>
      </c>
      <c r="B566" s="196" t="str">
        <f>'Therapy data entry'!B571</f>
        <v>Surname:</v>
      </c>
      <c r="C566" s="197" t="str">
        <f>'Therapy data entry'!B573</f>
        <v>DOB:</v>
      </c>
      <c r="D566" s="198"/>
      <c r="E566" s="199"/>
      <c r="F566" s="199"/>
      <c r="G566" s="200"/>
      <c r="H566" s="199"/>
      <c r="I566" s="199"/>
      <c r="J566" s="199"/>
      <c r="K566" s="199"/>
      <c r="L566" s="199"/>
      <c r="M566" s="199"/>
      <c r="N566" s="199"/>
      <c r="O566" s="199"/>
      <c r="P566" s="200"/>
      <c r="Q566" s="199"/>
      <c r="R566" s="199"/>
      <c r="S566" s="199"/>
      <c r="T566" s="199"/>
      <c r="U566" s="199"/>
      <c r="V566" s="199"/>
      <c r="W566" s="199"/>
      <c r="X566" s="200"/>
      <c r="Y566" s="199"/>
      <c r="Z566" s="200"/>
      <c r="AA566" s="199"/>
      <c r="AB566" s="200"/>
      <c r="AC566" s="199"/>
      <c r="AD566" s="200"/>
      <c r="AE566" s="199"/>
      <c r="AF566" s="200"/>
      <c r="AG566" s="201">
        <f>'Therapy data entry'!E570</f>
        <v>0</v>
      </c>
    </row>
    <row r="567" spans="1:33" x14ac:dyDescent="0.25">
      <c r="A567" s="195">
        <f>'Therapy data entry'!A571</f>
        <v>0</v>
      </c>
      <c r="B567" s="196">
        <f>'Therapy data entry'!B572</f>
        <v>0</v>
      </c>
      <c r="C567" s="197">
        <f>'Therapy data entry'!B574</f>
        <v>0</v>
      </c>
      <c r="D567" s="198"/>
      <c r="E567" s="199"/>
      <c r="F567" s="199"/>
      <c r="G567" s="200"/>
      <c r="H567" s="199"/>
      <c r="I567" s="199"/>
      <c r="J567" s="199"/>
      <c r="K567" s="199"/>
      <c r="L567" s="199"/>
      <c r="M567" s="199"/>
      <c r="N567" s="199"/>
      <c r="O567" s="199"/>
      <c r="P567" s="200"/>
      <c r="Q567" s="199"/>
      <c r="R567" s="199"/>
      <c r="S567" s="199"/>
      <c r="T567" s="199"/>
      <c r="U567" s="199"/>
      <c r="V567" s="199"/>
      <c r="W567" s="199"/>
      <c r="X567" s="200"/>
      <c r="Y567" s="199"/>
      <c r="Z567" s="200"/>
      <c r="AA567" s="199"/>
      <c r="AB567" s="200"/>
      <c r="AC567" s="199"/>
      <c r="AD567" s="200"/>
      <c r="AE567" s="199"/>
      <c r="AF567" s="200"/>
      <c r="AG567" s="201">
        <f>'Therapy data entry'!E571</f>
        <v>0</v>
      </c>
    </row>
    <row r="568" spans="1:33" hidden="1" x14ac:dyDescent="0.25">
      <c r="A568" s="195">
        <f>'Therapy data entry'!A572</f>
        <v>0</v>
      </c>
      <c r="B568" s="196" t="str">
        <f>'Therapy data entry'!B573</f>
        <v>DOB:</v>
      </c>
      <c r="C568" s="197">
        <f>'Therapy data entry'!B575</f>
        <v>0</v>
      </c>
      <c r="D568" s="198"/>
      <c r="E568" s="199"/>
      <c r="F568" s="199"/>
      <c r="G568" s="200"/>
      <c r="H568" s="199"/>
      <c r="I568" s="199"/>
      <c r="J568" s="199"/>
      <c r="K568" s="199"/>
      <c r="L568" s="199"/>
      <c r="M568" s="199"/>
      <c r="N568" s="199"/>
      <c r="O568" s="199"/>
      <c r="P568" s="200"/>
      <c r="Q568" s="199"/>
      <c r="R568" s="199"/>
      <c r="S568" s="199"/>
      <c r="T568" s="199"/>
      <c r="U568" s="199"/>
      <c r="V568" s="199"/>
      <c r="W568" s="199"/>
      <c r="X568" s="200"/>
      <c r="Y568" s="199"/>
      <c r="Z568" s="200"/>
      <c r="AA568" s="199"/>
      <c r="AB568" s="200"/>
      <c r="AC568" s="199"/>
      <c r="AD568" s="200"/>
      <c r="AE568" s="199"/>
      <c r="AF568" s="200"/>
      <c r="AG568" s="201">
        <f>'Therapy data entry'!E572</f>
        <v>0</v>
      </c>
    </row>
    <row r="569" spans="1:33" hidden="1" x14ac:dyDescent="0.25">
      <c r="A569" s="195">
        <f>'Therapy data entry'!A573</f>
        <v>0</v>
      </c>
      <c r="B569" s="196">
        <f>'Therapy data entry'!B574</f>
        <v>0</v>
      </c>
      <c r="C569" s="197">
        <f>'Therapy data entry'!B576</f>
        <v>0</v>
      </c>
      <c r="D569" s="198"/>
      <c r="E569" s="199"/>
      <c r="F569" s="199"/>
      <c r="G569" s="200"/>
      <c r="H569" s="199"/>
      <c r="I569" s="199"/>
      <c r="J569" s="199"/>
      <c r="K569" s="199"/>
      <c r="L569" s="199"/>
      <c r="M569" s="199"/>
      <c r="N569" s="199"/>
      <c r="O569" s="199"/>
      <c r="P569" s="200"/>
      <c r="Q569" s="199"/>
      <c r="R569" s="199"/>
      <c r="S569" s="199"/>
      <c r="T569" s="199"/>
      <c r="U569" s="199"/>
      <c r="V569" s="199"/>
      <c r="W569" s="199"/>
      <c r="X569" s="200"/>
      <c r="Y569" s="199"/>
      <c r="Z569" s="200"/>
      <c r="AA569" s="199"/>
      <c r="AB569" s="200"/>
      <c r="AC569" s="199"/>
      <c r="AD569" s="200"/>
      <c r="AE569" s="199"/>
      <c r="AF569" s="200"/>
      <c r="AG569" s="201">
        <f>'Therapy data entry'!E573</f>
        <v>0</v>
      </c>
    </row>
    <row r="570" spans="1:33" hidden="1" x14ac:dyDescent="0.25">
      <c r="A570" s="195">
        <f>'Therapy data entry'!A574</f>
        <v>0</v>
      </c>
      <c r="B570" s="196">
        <f>'Therapy data entry'!B575</f>
        <v>0</v>
      </c>
      <c r="C570" s="197">
        <f>'Therapy data entry'!B577</f>
        <v>0</v>
      </c>
      <c r="D570" s="198"/>
      <c r="E570" s="199"/>
      <c r="F570" s="199"/>
      <c r="G570" s="200"/>
      <c r="H570" s="199"/>
      <c r="I570" s="199"/>
      <c r="J570" s="199"/>
      <c r="K570" s="199"/>
      <c r="L570" s="199"/>
      <c r="M570" s="199"/>
      <c r="N570" s="199"/>
      <c r="O570" s="199"/>
      <c r="P570" s="200"/>
      <c r="Q570" s="199"/>
      <c r="R570" s="199"/>
      <c r="S570" s="199"/>
      <c r="T570" s="199"/>
      <c r="U570" s="199"/>
      <c r="V570" s="199"/>
      <c r="W570" s="199"/>
      <c r="X570" s="200"/>
      <c r="Y570" s="199"/>
      <c r="Z570" s="200"/>
      <c r="AA570" s="199"/>
      <c r="AB570" s="200"/>
      <c r="AC570" s="199"/>
      <c r="AD570" s="200"/>
      <c r="AE570" s="199"/>
      <c r="AF570" s="200"/>
      <c r="AG570" s="201">
        <f>'Therapy data entry'!E574</f>
        <v>0</v>
      </c>
    </row>
    <row r="571" spans="1:33" hidden="1" x14ac:dyDescent="0.25">
      <c r="A571" s="195">
        <f>'Therapy data entry'!A575</f>
        <v>0</v>
      </c>
      <c r="B571" s="196">
        <f>'Therapy data entry'!B576</f>
        <v>0</v>
      </c>
      <c r="C571" s="197">
        <f>'Therapy data entry'!B578</f>
        <v>0</v>
      </c>
      <c r="D571" s="198"/>
      <c r="E571" s="199"/>
      <c r="F571" s="199"/>
      <c r="G571" s="200"/>
      <c r="H571" s="199"/>
      <c r="I571" s="199"/>
      <c r="J571" s="199"/>
      <c r="K571" s="199"/>
      <c r="L571" s="199"/>
      <c r="M571" s="199"/>
      <c r="N571" s="199"/>
      <c r="O571" s="199"/>
      <c r="P571" s="200"/>
      <c r="Q571" s="199"/>
      <c r="R571" s="199"/>
      <c r="S571" s="199"/>
      <c r="T571" s="199"/>
      <c r="U571" s="199"/>
      <c r="V571" s="199"/>
      <c r="W571" s="199"/>
      <c r="X571" s="200"/>
      <c r="Y571" s="199"/>
      <c r="Z571" s="200"/>
      <c r="AA571" s="199"/>
      <c r="AB571" s="200"/>
      <c r="AC571" s="199"/>
      <c r="AD571" s="200"/>
      <c r="AE571" s="199"/>
      <c r="AF571" s="200"/>
      <c r="AG571" s="201">
        <f>'Therapy data entry'!E575</f>
        <v>0</v>
      </c>
    </row>
    <row r="572" spans="1:33" hidden="1" x14ac:dyDescent="0.25">
      <c r="A572" s="195">
        <f>'Therapy data entry'!A576</f>
        <v>0</v>
      </c>
      <c r="B572" s="196">
        <f>'Therapy data entry'!B577</f>
        <v>0</v>
      </c>
      <c r="C572" s="197">
        <f>'Therapy data entry'!B579</f>
        <v>0</v>
      </c>
      <c r="D572" s="198"/>
      <c r="E572" s="199"/>
      <c r="F572" s="199"/>
      <c r="G572" s="200"/>
      <c r="H572" s="199"/>
      <c r="I572" s="199"/>
      <c r="J572" s="199"/>
      <c r="K572" s="199"/>
      <c r="L572" s="199"/>
      <c r="M572" s="199"/>
      <c r="N572" s="199"/>
      <c r="O572" s="199"/>
      <c r="P572" s="200"/>
      <c r="Q572" s="199"/>
      <c r="R572" s="199"/>
      <c r="S572" s="199"/>
      <c r="T572" s="199"/>
      <c r="U572" s="199"/>
      <c r="V572" s="199"/>
      <c r="W572" s="199"/>
      <c r="X572" s="200"/>
      <c r="Y572" s="199"/>
      <c r="Z572" s="200"/>
      <c r="AA572" s="199"/>
      <c r="AB572" s="200"/>
      <c r="AC572" s="199"/>
      <c r="AD572" s="200"/>
      <c r="AE572" s="199"/>
      <c r="AF572" s="200"/>
      <c r="AG572" s="201">
        <f>'Therapy data entry'!E576</f>
        <v>0</v>
      </c>
    </row>
    <row r="573" spans="1:33" hidden="1" x14ac:dyDescent="0.25">
      <c r="A573" s="195">
        <f>'Therapy data entry'!A577</f>
        <v>0</v>
      </c>
      <c r="B573" s="196">
        <f>'Therapy data entry'!B578</f>
        <v>0</v>
      </c>
      <c r="C573" s="197">
        <f>'Therapy data entry'!B580</f>
        <v>0</v>
      </c>
      <c r="D573" s="198"/>
      <c r="E573" s="199"/>
      <c r="F573" s="199"/>
      <c r="G573" s="200"/>
      <c r="H573" s="199"/>
      <c r="I573" s="199"/>
      <c r="J573" s="199"/>
      <c r="K573" s="199"/>
      <c r="L573" s="199"/>
      <c r="M573" s="199"/>
      <c r="N573" s="199"/>
      <c r="O573" s="199"/>
      <c r="P573" s="200"/>
      <c r="Q573" s="199"/>
      <c r="R573" s="199"/>
      <c r="S573" s="199"/>
      <c r="T573" s="199"/>
      <c r="U573" s="199"/>
      <c r="V573" s="199"/>
      <c r="W573" s="199"/>
      <c r="X573" s="200"/>
      <c r="Y573" s="199"/>
      <c r="Z573" s="200"/>
      <c r="AA573" s="199"/>
      <c r="AB573" s="200"/>
      <c r="AC573" s="199"/>
      <c r="AD573" s="200"/>
      <c r="AE573" s="199"/>
      <c r="AF573" s="200"/>
      <c r="AG573" s="201">
        <f>'Therapy data entry'!E577</f>
        <v>0</v>
      </c>
    </row>
    <row r="574" spans="1:33" hidden="1" x14ac:dyDescent="0.25">
      <c r="A574" s="195">
        <f>'Therapy data entry'!A578</f>
        <v>0</v>
      </c>
      <c r="B574" s="196">
        <f>'Therapy data entry'!B579</f>
        <v>0</v>
      </c>
      <c r="C574" s="197">
        <f>'Therapy data entry'!B581</f>
        <v>0</v>
      </c>
      <c r="D574" s="198"/>
      <c r="E574" s="199"/>
      <c r="F574" s="199"/>
      <c r="G574" s="200"/>
      <c r="H574" s="199"/>
      <c r="I574" s="199"/>
      <c r="J574" s="199"/>
      <c r="K574" s="199"/>
      <c r="L574" s="199"/>
      <c r="M574" s="199"/>
      <c r="N574" s="199"/>
      <c r="O574" s="199"/>
      <c r="P574" s="200"/>
      <c r="Q574" s="199"/>
      <c r="R574" s="199"/>
      <c r="S574" s="199"/>
      <c r="T574" s="199"/>
      <c r="U574" s="199"/>
      <c r="V574" s="199"/>
      <c r="W574" s="199"/>
      <c r="X574" s="200"/>
      <c r="Y574" s="199"/>
      <c r="Z574" s="200"/>
      <c r="AA574" s="199"/>
      <c r="AB574" s="200"/>
      <c r="AC574" s="199"/>
      <c r="AD574" s="200"/>
      <c r="AE574" s="199"/>
      <c r="AF574" s="200"/>
      <c r="AG574" s="201">
        <f>'Therapy data entry'!E578</f>
        <v>0</v>
      </c>
    </row>
    <row r="575" spans="1:33" hidden="1" x14ac:dyDescent="0.25">
      <c r="A575" s="195">
        <f>'Therapy data entry'!A579</f>
        <v>0</v>
      </c>
      <c r="B575" s="196">
        <f>'Therapy data entry'!B580</f>
        <v>0</v>
      </c>
      <c r="C575" s="197">
        <f>'Therapy data entry'!B582</f>
        <v>0</v>
      </c>
      <c r="D575" s="198"/>
      <c r="E575" s="199"/>
      <c r="F575" s="199"/>
      <c r="G575" s="200"/>
      <c r="H575" s="199"/>
      <c r="I575" s="199"/>
      <c r="J575" s="199"/>
      <c r="K575" s="199"/>
      <c r="L575" s="199"/>
      <c r="M575" s="199"/>
      <c r="N575" s="199"/>
      <c r="O575" s="199"/>
      <c r="P575" s="200"/>
      <c r="Q575" s="199"/>
      <c r="R575" s="199"/>
      <c r="S575" s="199"/>
      <c r="T575" s="199"/>
      <c r="U575" s="199"/>
      <c r="V575" s="199"/>
      <c r="W575" s="199"/>
      <c r="X575" s="200"/>
      <c r="Y575" s="199"/>
      <c r="Z575" s="200"/>
      <c r="AA575" s="199"/>
      <c r="AB575" s="200"/>
      <c r="AC575" s="199"/>
      <c r="AD575" s="200"/>
      <c r="AE575" s="199"/>
      <c r="AF575" s="200"/>
      <c r="AG575" s="201">
        <f>'Therapy data entry'!E579</f>
        <v>0</v>
      </c>
    </row>
    <row r="576" spans="1:33" hidden="1" x14ac:dyDescent="0.25">
      <c r="A576" s="195">
        <f>'Therapy data entry'!A580</f>
        <v>0</v>
      </c>
      <c r="B576" s="196">
        <f>'Therapy data entry'!B581</f>
        <v>0</v>
      </c>
      <c r="C576" s="197" t="str">
        <f>'Therapy data entry'!B583</f>
        <v>Surname:</v>
      </c>
      <c r="D576" s="198"/>
      <c r="E576" s="199"/>
      <c r="F576" s="199"/>
      <c r="G576" s="200"/>
      <c r="H576" s="199"/>
      <c r="I576" s="199"/>
      <c r="J576" s="199"/>
      <c r="K576" s="199"/>
      <c r="L576" s="199"/>
      <c r="M576" s="199"/>
      <c r="N576" s="199"/>
      <c r="O576" s="199"/>
      <c r="P576" s="200"/>
      <c r="Q576" s="199"/>
      <c r="R576" s="199"/>
      <c r="S576" s="199"/>
      <c r="T576" s="199"/>
      <c r="U576" s="199"/>
      <c r="V576" s="199"/>
      <c r="W576" s="199"/>
      <c r="X576" s="200"/>
      <c r="Y576" s="199"/>
      <c r="Z576" s="200"/>
      <c r="AA576" s="199"/>
      <c r="AB576" s="200"/>
      <c r="AC576" s="199"/>
      <c r="AD576" s="200"/>
      <c r="AE576" s="199"/>
      <c r="AF576" s="200"/>
      <c r="AG576" s="201">
        <f>'Therapy data entry'!E580</f>
        <v>0</v>
      </c>
    </row>
    <row r="577" spans="1:33" hidden="1" x14ac:dyDescent="0.25">
      <c r="A577" s="195">
        <f>'Therapy data entry'!A581</f>
        <v>0</v>
      </c>
      <c r="B577" s="196">
        <f>'Therapy data entry'!B582</f>
        <v>0</v>
      </c>
      <c r="C577" s="197">
        <f>'Therapy data entry'!B584</f>
        <v>0</v>
      </c>
      <c r="D577" s="198"/>
      <c r="E577" s="199"/>
      <c r="F577" s="199"/>
      <c r="G577" s="200"/>
      <c r="H577" s="199"/>
      <c r="I577" s="199"/>
      <c r="J577" s="199"/>
      <c r="K577" s="199"/>
      <c r="L577" s="199"/>
      <c r="M577" s="199"/>
      <c r="N577" s="199"/>
      <c r="O577" s="199"/>
      <c r="P577" s="200"/>
      <c r="Q577" s="199"/>
      <c r="R577" s="199"/>
      <c r="S577" s="199"/>
      <c r="T577" s="199"/>
      <c r="U577" s="199"/>
      <c r="V577" s="199"/>
      <c r="W577" s="199"/>
      <c r="X577" s="200"/>
      <c r="Y577" s="199"/>
      <c r="Z577" s="200"/>
      <c r="AA577" s="199"/>
      <c r="AB577" s="200"/>
      <c r="AC577" s="199"/>
      <c r="AD577" s="200"/>
      <c r="AE577" s="199"/>
      <c r="AF577" s="200"/>
      <c r="AG577" s="201">
        <f>'Therapy data entry'!E581</f>
        <v>0</v>
      </c>
    </row>
    <row r="578" spans="1:33" hidden="1" x14ac:dyDescent="0.25">
      <c r="A578" s="195">
        <f>'Therapy data entry'!A582</f>
        <v>0</v>
      </c>
      <c r="B578" s="196" t="str">
        <f>'Therapy data entry'!B583</f>
        <v>Surname:</v>
      </c>
      <c r="C578" s="197" t="str">
        <f>'Therapy data entry'!B585</f>
        <v>DOB:</v>
      </c>
      <c r="D578" s="198"/>
      <c r="E578" s="199"/>
      <c r="F578" s="199"/>
      <c r="G578" s="200"/>
      <c r="H578" s="199"/>
      <c r="I578" s="199"/>
      <c r="J578" s="199"/>
      <c r="K578" s="199"/>
      <c r="L578" s="199"/>
      <c r="M578" s="199"/>
      <c r="N578" s="199"/>
      <c r="O578" s="199"/>
      <c r="P578" s="200"/>
      <c r="Q578" s="199"/>
      <c r="R578" s="199"/>
      <c r="S578" s="199"/>
      <c r="T578" s="199"/>
      <c r="U578" s="199"/>
      <c r="V578" s="199"/>
      <c r="W578" s="199"/>
      <c r="X578" s="200"/>
      <c r="Y578" s="199"/>
      <c r="Z578" s="200"/>
      <c r="AA578" s="199"/>
      <c r="AB578" s="200"/>
      <c r="AC578" s="199"/>
      <c r="AD578" s="200"/>
      <c r="AE578" s="199"/>
      <c r="AF578" s="200"/>
      <c r="AG578" s="201">
        <f>'Therapy data entry'!E582</f>
        <v>0</v>
      </c>
    </row>
    <row r="579" spans="1:33" x14ac:dyDescent="0.25">
      <c r="A579" s="195">
        <f>'Therapy data entry'!A583</f>
        <v>0</v>
      </c>
      <c r="B579" s="196">
        <f>'Therapy data entry'!B584</f>
        <v>0</v>
      </c>
      <c r="C579" s="197">
        <f>'Therapy data entry'!B586</f>
        <v>0</v>
      </c>
      <c r="D579" s="198"/>
      <c r="E579" s="199"/>
      <c r="F579" s="199"/>
      <c r="G579" s="200"/>
      <c r="H579" s="199"/>
      <c r="I579" s="199"/>
      <c r="J579" s="199"/>
      <c r="K579" s="199"/>
      <c r="L579" s="199"/>
      <c r="M579" s="199"/>
      <c r="N579" s="199"/>
      <c r="O579" s="199"/>
      <c r="P579" s="200"/>
      <c r="Q579" s="199"/>
      <c r="R579" s="199"/>
      <c r="S579" s="199"/>
      <c r="T579" s="199"/>
      <c r="U579" s="199"/>
      <c r="V579" s="199"/>
      <c r="W579" s="199"/>
      <c r="X579" s="200"/>
      <c r="Y579" s="199"/>
      <c r="Z579" s="200"/>
      <c r="AA579" s="199"/>
      <c r="AB579" s="200"/>
      <c r="AC579" s="199"/>
      <c r="AD579" s="200"/>
      <c r="AE579" s="199"/>
      <c r="AF579" s="200"/>
      <c r="AG579" s="201">
        <f>'Therapy data entry'!E583</f>
        <v>0</v>
      </c>
    </row>
    <row r="580" spans="1:33" hidden="1" x14ac:dyDescent="0.25">
      <c r="A580" s="195">
        <f>'Therapy data entry'!A584</f>
        <v>0</v>
      </c>
      <c r="B580" s="196" t="str">
        <f>'Therapy data entry'!B585</f>
        <v>DOB:</v>
      </c>
      <c r="C580" s="197">
        <f>'Therapy data entry'!B587</f>
        <v>0</v>
      </c>
      <c r="D580" s="198"/>
      <c r="E580" s="199"/>
      <c r="F580" s="199"/>
      <c r="G580" s="200"/>
      <c r="H580" s="199"/>
      <c r="I580" s="199"/>
      <c r="J580" s="199"/>
      <c r="K580" s="199"/>
      <c r="L580" s="199"/>
      <c r="M580" s="199"/>
      <c r="N580" s="199"/>
      <c r="O580" s="199"/>
      <c r="P580" s="200"/>
      <c r="Q580" s="199"/>
      <c r="R580" s="199"/>
      <c r="S580" s="199"/>
      <c r="T580" s="199"/>
      <c r="U580" s="199"/>
      <c r="V580" s="199"/>
      <c r="W580" s="199"/>
      <c r="X580" s="200"/>
      <c r="Y580" s="199"/>
      <c r="Z580" s="200"/>
      <c r="AA580" s="199"/>
      <c r="AB580" s="200"/>
      <c r="AC580" s="199"/>
      <c r="AD580" s="200"/>
      <c r="AE580" s="199"/>
      <c r="AF580" s="200"/>
      <c r="AG580" s="201">
        <f>'Therapy data entry'!E584</f>
        <v>0</v>
      </c>
    </row>
    <row r="581" spans="1:33" hidden="1" x14ac:dyDescent="0.25">
      <c r="A581" s="195">
        <f>'Therapy data entry'!A585</f>
        <v>0</v>
      </c>
      <c r="B581" s="196">
        <f>'Therapy data entry'!B586</f>
        <v>0</v>
      </c>
      <c r="C581" s="197">
        <f>'Therapy data entry'!B588</f>
        <v>0</v>
      </c>
      <c r="D581" s="198"/>
      <c r="E581" s="199"/>
      <c r="F581" s="199"/>
      <c r="G581" s="200"/>
      <c r="H581" s="199"/>
      <c r="I581" s="199"/>
      <c r="J581" s="199"/>
      <c r="K581" s="199"/>
      <c r="L581" s="199"/>
      <c r="M581" s="199"/>
      <c r="N581" s="199"/>
      <c r="O581" s="199"/>
      <c r="P581" s="200"/>
      <c r="Q581" s="199"/>
      <c r="R581" s="199"/>
      <c r="S581" s="199"/>
      <c r="T581" s="199"/>
      <c r="U581" s="199"/>
      <c r="V581" s="199"/>
      <c r="W581" s="199"/>
      <c r="X581" s="200"/>
      <c r="Y581" s="199"/>
      <c r="Z581" s="200"/>
      <c r="AA581" s="199"/>
      <c r="AB581" s="200"/>
      <c r="AC581" s="199"/>
      <c r="AD581" s="200"/>
      <c r="AE581" s="199"/>
      <c r="AF581" s="200"/>
      <c r="AG581" s="201">
        <f>'Therapy data entry'!E585</f>
        <v>0</v>
      </c>
    </row>
    <row r="582" spans="1:33" hidden="1" x14ac:dyDescent="0.25">
      <c r="A582" s="195">
        <f>'Therapy data entry'!A586</f>
        <v>0</v>
      </c>
      <c r="B582" s="196">
        <f>'Therapy data entry'!B587</f>
        <v>0</v>
      </c>
      <c r="C582" s="197">
        <f>'Therapy data entry'!B589</f>
        <v>0</v>
      </c>
      <c r="D582" s="198"/>
      <c r="E582" s="199"/>
      <c r="F582" s="199"/>
      <c r="G582" s="200"/>
      <c r="H582" s="199"/>
      <c r="I582" s="199"/>
      <c r="J582" s="199"/>
      <c r="K582" s="199"/>
      <c r="L582" s="199"/>
      <c r="M582" s="199"/>
      <c r="N582" s="199"/>
      <c r="O582" s="199"/>
      <c r="P582" s="200"/>
      <c r="Q582" s="199"/>
      <c r="R582" s="199"/>
      <c r="S582" s="199"/>
      <c r="T582" s="199"/>
      <c r="U582" s="199"/>
      <c r="V582" s="199"/>
      <c r="W582" s="199"/>
      <c r="X582" s="200"/>
      <c r="Y582" s="199"/>
      <c r="Z582" s="200"/>
      <c r="AA582" s="199"/>
      <c r="AB582" s="200"/>
      <c r="AC582" s="199"/>
      <c r="AD582" s="200"/>
      <c r="AE582" s="199"/>
      <c r="AF582" s="200"/>
      <c r="AG582" s="201">
        <f>'Therapy data entry'!E586</f>
        <v>0</v>
      </c>
    </row>
    <row r="583" spans="1:33" hidden="1" x14ac:dyDescent="0.25">
      <c r="A583" s="195">
        <f>'Therapy data entry'!A587</f>
        <v>0</v>
      </c>
      <c r="B583" s="196">
        <f>'Therapy data entry'!B588</f>
        <v>0</v>
      </c>
      <c r="C583" s="197">
        <f>'Therapy data entry'!B590</f>
        <v>0</v>
      </c>
      <c r="D583" s="198"/>
      <c r="E583" s="199"/>
      <c r="F583" s="199"/>
      <c r="G583" s="200"/>
      <c r="H583" s="199"/>
      <c r="I583" s="199"/>
      <c r="J583" s="199"/>
      <c r="K583" s="199"/>
      <c r="L583" s="199"/>
      <c r="M583" s="199"/>
      <c r="N583" s="199"/>
      <c r="O583" s="199"/>
      <c r="P583" s="200"/>
      <c r="Q583" s="199"/>
      <c r="R583" s="199"/>
      <c r="S583" s="199"/>
      <c r="T583" s="199"/>
      <c r="U583" s="199"/>
      <c r="V583" s="199"/>
      <c r="W583" s="199"/>
      <c r="X583" s="200"/>
      <c r="Y583" s="199"/>
      <c r="Z583" s="200"/>
      <c r="AA583" s="199"/>
      <c r="AB583" s="200"/>
      <c r="AC583" s="199"/>
      <c r="AD583" s="200"/>
      <c r="AE583" s="199"/>
      <c r="AF583" s="200"/>
      <c r="AG583" s="201">
        <f>'Therapy data entry'!E587</f>
        <v>0</v>
      </c>
    </row>
    <row r="584" spans="1:33" hidden="1" x14ac:dyDescent="0.25">
      <c r="A584" s="195">
        <f>'Therapy data entry'!A588</f>
        <v>0</v>
      </c>
      <c r="B584" s="196">
        <f>'Therapy data entry'!B589</f>
        <v>0</v>
      </c>
      <c r="C584" s="197">
        <f>'Therapy data entry'!B591</f>
        <v>0</v>
      </c>
      <c r="D584" s="198"/>
      <c r="E584" s="199"/>
      <c r="F584" s="199"/>
      <c r="G584" s="200"/>
      <c r="H584" s="199"/>
      <c r="I584" s="199"/>
      <c r="J584" s="199"/>
      <c r="K584" s="199"/>
      <c r="L584" s="199"/>
      <c r="M584" s="199"/>
      <c r="N584" s="199"/>
      <c r="O584" s="199"/>
      <c r="P584" s="200"/>
      <c r="Q584" s="199"/>
      <c r="R584" s="199"/>
      <c r="S584" s="199"/>
      <c r="T584" s="199"/>
      <c r="U584" s="199"/>
      <c r="V584" s="199"/>
      <c r="W584" s="199"/>
      <c r="X584" s="200"/>
      <c r="Y584" s="199"/>
      <c r="Z584" s="200"/>
      <c r="AA584" s="199"/>
      <c r="AB584" s="200"/>
      <c r="AC584" s="199"/>
      <c r="AD584" s="200"/>
      <c r="AE584" s="199"/>
      <c r="AF584" s="200"/>
      <c r="AG584" s="201">
        <f>'Therapy data entry'!E588</f>
        <v>0</v>
      </c>
    </row>
    <row r="585" spans="1:33" hidden="1" x14ac:dyDescent="0.25">
      <c r="A585" s="195">
        <f>'Therapy data entry'!A589</f>
        <v>0</v>
      </c>
      <c r="B585" s="196">
        <f>'Therapy data entry'!B590</f>
        <v>0</v>
      </c>
      <c r="C585" s="197">
        <f>'Therapy data entry'!B592</f>
        <v>0</v>
      </c>
      <c r="D585" s="198"/>
      <c r="E585" s="199"/>
      <c r="F585" s="199"/>
      <c r="G585" s="200"/>
      <c r="H585" s="199"/>
      <c r="I585" s="199"/>
      <c r="J585" s="199"/>
      <c r="K585" s="199"/>
      <c r="L585" s="199"/>
      <c r="M585" s="199"/>
      <c r="N585" s="199"/>
      <c r="O585" s="199"/>
      <c r="P585" s="200"/>
      <c r="Q585" s="199"/>
      <c r="R585" s="199"/>
      <c r="S585" s="199"/>
      <c r="T585" s="199"/>
      <c r="U585" s="199"/>
      <c r="V585" s="199"/>
      <c r="W585" s="199"/>
      <c r="X585" s="200"/>
      <c r="Y585" s="199"/>
      <c r="Z585" s="200"/>
      <c r="AA585" s="199"/>
      <c r="AB585" s="200"/>
      <c r="AC585" s="199"/>
      <c r="AD585" s="200"/>
      <c r="AE585" s="199"/>
      <c r="AF585" s="200"/>
      <c r="AG585" s="201">
        <f>'Therapy data entry'!E589</f>
        <v>0</v>
      </c>
    </row>
    <row r="586" spans="1:33" hidden="1" x14ac:dyDescent="0.25">
      <c r="A586" s="195">
        <f>'Therapy data entry'!A590</f>
        <v>0</v>
      </c>
      <c r="B586" s="196">
        <f>'Therapy data entry'!B591</f>
        <v>0</v>
      </c>
      <c r="C586" s="197">
        <f>'Therapy data entry'!B593</f>
        <v>0</v>
      </c>
      <c r="D586" s="198"/>
      <c r="E586" s="199"/>
      <c r="F586" s="199"/>
      <c r="G586" s="200"/>
      <c r="H586" s="199"/>
      <c r="I586" s="199"/>
      <c r="J586" s="199"/>
      <c r="K586" s="199"/>
      <c r="L586" s="199"/>
      <c r="M586" s="199"/>
      <c r="N586" s="199"/>
      <c r="O586" s="199"/>
      <c r="P586" s="200"/>
      <c r="Q586" s="199"/>
      <c r="R586" s="199"/>
      <c r="S586" s="199"/>
      <c r="T586" s="199"/>
      <c r="U586" s="199"/>
      <c r="V586" s="199"/>
      <c r="W586" s="199"/>
      <c r="X586" s="200"/>
      <c r="Y586" s="199"/>
      <c r="Z586" s="200"/>
      <c r="AA586" s="199"/>
      <c r="AB586" s="200"/>
      <c r="AC586" s="199"/>
      <c r="AD586" s="200"/>
      <c r="AE586" s="199"/>
      <c r="AF586" s="200"/>
      <c r="AG586" s="201">
        <f>'Therapy data entry'!E590</f>
        <v>0</v>
      </c>
    </row>
    <row r="587" spans="1:33" hidden="1" x14ac:dyDescent="0.25">
      <c r="A587" s="195">
        <f>'Therapy data entry'!A591</f>
        <v>0</v>
      </c>
      <c r="B587" s="196">
        <f>'Therapy data entry'!B592</f>
        <v>0</v>
      </c>
      <c r="C587" s="197">
        <f>'Therapy data entry'!B594</f>
        <v>0</v>
      </c>
      <c r="D587" s="198"/>
      <c r="E587" s="199"/>
      <c r="F587" s="199"/>
      <c r="G587" s="200"/>
      <c r="H587" s="199"/>
      <c r="I587" s="199"/>
      <c r="J587" s="199"/>
      <c r="K587" s="199"/>
      <c r="L587" s="199"/>
      <c r="M587" s="199"/>
      <c r="N587" s="199"/>
      <c r="O587" s="199"/>
      <c r="P587" s="200"/>
      <c r="Q587" s="199"/>
      <c r="R587" s="199"/>
      <c r="S587" s="199"/>
      <c r="T587" s="199"/>
      <c r="U587" s="199"/>
      <c r="V587" s="199"/>
      <c r="W587" s="199"/>
      <c r="X587" s="200"/>
      <c r="Y587" s="199"/>
      <c r="Z587" s="200"/>
      <c r="AA587" s="199"/>
      <c r="AB587" s="200"/>
      <c r="AC587" s="199"/>
      <c r="AD587" s="200"/>
      <c r="AE587" s="199"/>
      <c r="AF587" s="200"/>
      <c r="AG587" s="201">
        <f>'Therapy data entry'!E591</f>
        <v>0</v>
      </c>
    </row>
    <row r="588" spans="1:33" hidden="1" x14ac:dyDescent="0.25">
      <c r="A588" s="195">
        <f>'Therapy data entry'!A592</f>
        <v>0</v>
      </c>
      <c r="B588" s="196">
        <f>'Therapy data entry'!B593</f>
        <v>0</v>
      </c>
      <c r="C588" s="197" t="str">
        <f>'Therapy data entry'!B595</f>
        <v>Surname:</v>
      </c>
      <c r="D588" s="198"/>
      <c r="E588" s="199"/>
      <c r="F588" s="199"/>
      <c r="G588" s="200"/>
      <c r="H588" s="199"/>
      <c r="I588" s="199"/>
      <c r="J588" s="199"/>
      <c r="K588" s="199"/>
      <c r="L588" s="199"/>
      <c r="M588" s="199"/>
      <c r="N588" s="199"/>
      <c r="O588" s="199"/>
      <c r="P588" s="200"/>
      <c r="Q588" s="199"/>
      <c r="R588" s="199"/>
      <c r="S588" s="199"/>
      <c r="T588" s="199"/>
      <c r="U588" s="199"/>
      <c r="V588" s="199"/>
      <c r="W588" s="199"/>
      <c r="X588" s="200"/>
      <c r="Y588" s="199"/>
      <c r="Z588" s="200"/>
      <c r="AA588" s="199"/>
      <c r="AB588" s="200"/>
      <c r="AC588" s="199"/>
      <c r="AD588" s="200"/>
      <c r="AE588" s="199"/>
      <c r="AF588" s="200"/>
      <c r="AG588" s="201">
        <f>'Therapy data entry'!E592</f>
        <v>0</v>
      </c>
    </row>
    <row r="589" spans="1:33" hidden="1" x14ac:dyDescent="0.25">
      <c r="A589" s="195">
        <f>'Therapy data entry'!A593</f>
        <v>0</v>
      </c>
      <c r="B589" s="196">
        <f>'Therapy data entry'!B594</f>
        <v>0</v>
      </c>
      <c r="C589" s="197">
        <f>'Therapy data entry'!B596</f>
        <v>0</v>
      </c>
      <c r="D589" s="198"/>
      <c r="E589" s="199"/>
      <c r="F589" s="199"/>
      <c r="G589" s="200"/>
      <c r="H589" s="199"/>
      <c r="I589" s="199"/>
      <c r="J589" s="199"/>
      <c r="K589" s="199"/>
      <c r="L589" s="199"/>
      <c r="M589" s="199"/>
      <c r="N589" s="199"/>
      <c r="O589" s="199"/>
      <c r="P589" s="200"/>
      <c r="Q589" s="199"/>
      <c r="R589" s="199"/>
      <c r="S589" s="199"/>
      <c r="T589" s="199"/>
      <c r="U589" s="199"/>
      <c r="V589" s="199"/>
      <c r="W589" s="199"/>
      <c r="X589" s="200"/>
      <c r="Y589" s="199"/>
      <c r="Z589" s="200"/>
      <c r="AA589" s="199"/>
      <c r="AB589" s="200"/>
      <c r="AC589" s="199"/>
      <c r="AD589" s="200"/>
      <c r="AE589" s="199"/>
      <c r="AF589" s="200"/>
      <c r="AG589" s="201">
        <f>'Therapy data entry'!E593</f>
        <v>0</v>
      </c>
    </row>
    <row r="590" spans="1:33" hidden="1" x14ac:dyDescent="0.25">
      <c r="A590" s="195">
        <f>'Therapy data entry'!A594</f>
        <v>0</v>
      </c>
      <c r="B590" s="196" t="str">
        <f>'Therapy data entry'!B595</f>
        <v>Surname:</v>
      </c>
      <c r="C590" s="197" t="str">
        <f>'Therapy data entry'!B597</f>
        <v>DOB:</v>
      </c>
      <c r="D590" s="198"/>
      <c r="E590" s="199"/>
      <c r="F590" s="199"/>
      <c r="G590" s="200"/>
      <c r="H590" s="199"/>
      <c r="I590" s="199"/>
      <c r="J590" s="199"/>
      <c r="K590" s="199"/>
      <c r="L590" s="199"/>
      <c r="M590" s="199"/>
      <c r="N590" s="199"/>
      <c r="O590" s="199"/>
      <c r="P590" s="200"/>
      <c r="Q590" s="199"/>
      <c r="R590" s="199"/>
      <c r="S590" s="199"/>
      <c r="T590" s="199"/>
      <c r="U590" s="199"/>
      <c r="V590" s="199"/>
      <c r="W590" s="199"/>
      <c r="X590" s="200"/>
      <c r="Y590" s="199"/>
      <c r="Z590" s="200"/>
      <c r="AA590" s="199"/>
      <c r="AB590" s="200"/>
      <c r="AC590" s="199"/>
      <c r="AD590" s="200"/>
      <c r="AE590" s="199"/>
      <c r="AF590" s="200"/>
      <c r="AG590" s="201">
        <f>'Therapy data entry'!E594</f>
        <v>0</v>
      </c>
    </row>
    <row r="591" spans="1:33" x14ac:dyDescent="0.25">
      <c r="A591" s="195">
        <f>'Therapy data entry'!A595</f>
        <v>0</v>
      </c>
      <c r="B591" s="196">
        <f>'Therapy data entry'!B596</f>
        <v>0</v>
      </c>
      <c r="C591" s="197">
        <f>'Therapy data entry'!B598</f>
        <v>0</v>
      </c>
      <c r="D591" s="198"/>
      <c r="E591" s="199"/>
      <c r="F591" s="199"/>
      <c r="G591" s="200"/>
      <c r="H591" s="199"/>
      <c r="I591" s="199"/>
      <c r="J591" s="199"/>
      <c r="K591" s="199"/>
      <c r="L591" s="199"/>
      <c r="M591" s="199"/>
      <c r="N591" s="199"/>
      <c r="O591" s="199"/>
      <c r="P591" s="200"/>
      <c r="Q591" s="199"/>
      <c r="R591" s="199"/>
      <c r="S591" s="199"/>
      <c r="T591" s="199"/>
      <c r="U591" s="199"/>
      <c r="V591" s="199"/>
      <c r="W591" s="198"/>
      <c r="X591" s="200"/>
      <c r="Y591" s="198"/>
      <c r="Z591" s="200"/>
      <c r="AA591" s="198"/>
      <c r="AB591" s="200"/>
      <c r="AC591" s="198"/>
      <c r="AD591" s="200"/>
      <c r="AE591" s="199"/>
      <c r="AF591" s="200"/>
      <c r="AG591" s="201">
        <f>'Therapy data entry'!E595</f>
        <v>0</v>
      </c>
    </row>
    <row r="592" spans="1:33" hidden="1" x14ac:dyDescent="0.25">
      <c r="A592" s="195">
        <f>'Therapy data entry'!A596</f>
        <v>0</v>
      </c>
      <c r="B592" s="196" t="str">
        <f>'Therapy data entry'!B597</f>
        <v>DOB:</v>
      </c>
      <c r="C592" s="197">
        <f>'Therapy data entry'!B599</f>
        <v>0</v>
      </c>
      <c r="D592" s="198"/>
      <c r="E592" s="199"/>
      <c r="F592" s="199"/>
      <c r="G592" s="200"/>
      <c r="H592" s="199"/>
      <c r="I592" s="199"/>
      <c r="J592" s="199"/>
      <c r="K592" s="199"/>
      <c r="L592" s="199"/>
      <c r="M592" s="199"/>
      <c r="N592" s="199"/>
      <c r="O592" s="199"/>
      <c r="P592" s="200"/>
      <c r="Q592" s="199"/>
      <c r="R592" s="199"/>
      <c r="S592" s="199"/>
      <c r="T592" s="199"/>
      <c r="U592" s="199"/>
      <c r="V592" s="199"/>
      <c r="W592" s="199"/>
      <c r="X592" s="200"/>
      <c r="Y592" s="199"/>
      <c r="Z592" s="200"/>
      <c r="AA592" s="199"/>
      <c r="AB592" s="200"/>
      <c r="AC592" s="199"/>
      <c r="AD592" s="200"/>
      <c r="AE592" s="199"/>
      <c r="AF592" s="200"/>
      <c r="AG592" s="201">
        <f>'Therapy data entry'!E596</f>
        <v>0</v>
      </c>
    </row>
    <row r="593" spans="1:33" hidden="1" x14ac:dyDescent="0.25">
      <c r="A593" s="195">
        <f>'Therapy data entry'!A597</f>
        <v>0</v>
      </c>
      <c r="B593" s="196">
        <f>'Therapy data entry'!B598</f>
        <v>0</v>
      </c>
      <c r="C593" s="197">
        <f>'Therapy data entry'!B600</f>
        <v>0</v>
      </c>
      <c r="D593" s="198"/>
      <c r="E593" s="199"/>
      <c r="F593" s="199"/>
      <c r="G593" s="200"/>
      <c r="H593" s="199"/>
      <c r="I593" s="199"/>
      <c r="J593" s="199"/>
      <c r="K593" s="199"/>
      <c r="L593" s="199"/>
      <c r="M593" s="199"/>
      <c r="N593" s="199"/>
      <c r="O593" s="199"/>
      <c r="P593" s="200"/>
      <c r="Q593" s="199"/>
      <c r="R593" s="199"/>
      <c r="S593" s="199"/>
      <c r="T593" s="199"/>
      <c r="U593" s="199"/>
      <c r="V593" s="199"/>
      <c r="W593" s="199"/>
      <c r="X593" s="200"/>
      <c r="Y593" s="199"/>
      <c r="Z593" s="200"/>
      <c r="AA593" s="199"/>
      <c r="AB593" s="200"/>
      <c r="AC593" s="199"/>
      <c r="AD593" s="200"/>
      <c r="AE593" s="199"/>
      <c r="AF593" s="200"/>
      <c r="AG593" s="201">
        <f>'Therapy data entry'!E597</f>
        <v>0</v>
      </c>
    </row>
    <row r="594" spans="1:33" hidden="1" x14ac:dyDescent="0.25">
      <c r="A594" s="195">
        <f>'Therapy data entry'!A598</f>
        <v>0</v>
      </c>
      <c r="B594" s="196">
        <f>'Therapy data entry'!B599</f>
        <v>0</v>
      </c>
      <c r="C594" s="197">
        <f>'Therapy data entry'!B601</f>
        <v>0</v>
      </c>
      <c r="D594" s="198"/>
      <c r="E594" s="199"/>
      <c r="F594" s="199"/>
      <c r="G594" s="200"/>
      <c r="H594" s="199"/>
      <c r="I594" s="199"/>
      <c r="J594" s="199"/>
      <c r="K594" s="199"/>
      <c r="L594" s="199"/>
      <c r="M594" s="199"/>
      <c r="N594" s="199"/>
      <c r="O594" s="199"/>
      <c r="P594" s="200"/>
      <c r="Q594" s="199"/>
      <c r="R594" s="199"/>
      <c r="S594" s="199"/>
      <c r="T594" s="199"/>
      <c r="U594" s="199"/>
      <c r="V594" s="199"/>
      <c r="W594" s="199"/>
      <c r="X594" s="200"/>
      <c r="Y594" s="199"/>
      <c r="Z594" s="200"/>
      <c r="AA594" s="199"/>
      <c r="AB594" s="200"/>
      <c r="AC594" s="199"/>
      <c r="AD594" s="200"/>
      <c r="AE594" s="199"/>
      <c r="AF594" s="200"/>
      <c r="AG594" s="201">
        <f>'Therapy data entry'!E598</f>
        <v>0</v>
      </c>
    </row>
    <row r="595" spans="1:33" hidden="1" x14ac:dyDescent="0.25">
      <c r="A595" s="195">
        <f>'Therapy data entry'!A599</f>
        <v>0</v>
      </c>
      <c r="B595" s="196">
        <f>'Therapy data entry'!B600</f>
        <v>0</v>
      </c>
      <c r="C595" s="197">
        <f>'Therapy data entry'!B602</f>
        <v>0</v>
      </c>
      <c r="D595" s="198"/>
      <c r="E595" s="199"/>
      <c r="F595" s="199"/>
      <c r="G595" s="200"/>
      <c r="H595" s="199"/>
      <c r="I595" s="199"/>
      <c r="J595" s="199"/>
      <c r="K595" s="199"/>
      <c r="L595" s="199"/>
      <c r="M595" s="199"/>
      <c r="N595" s="199"/>
      <c r="O595" s="199"/>
      <c r="P595" s="200"/>
      <c r="Q595" s="199"/>
      <c r="R595" s="199"/>
      <c r="S595" s="199"/>
      <c r="T595" s="199"/>
      <c r="U595" s="199"/>
      <c r="V595" s="199"/>
      <c r="W595" s="199"/>
      <c r="X595" s="200"/>
      <c r="Y595" s="199"/>
      <c r="Z595" s="200"/>
      <c r="AA595" s="199"/>
      <c r="AB595" s="200"/>
      <c r="AC595" s="199"/>
      <c r="AD595" s="200"/>
      <c r="AE595" s="199"/>
      <c r="AF595" s="200"/>
      <c r="AG595" s="201">
        <f>'Therapy data entry'!E599</f>
        <v>0</v>
      </c>
    </row>
    <row r="596" spans="1:33" hidden="1" x14ac:dyDescent="0.25">
      <c r="A596" s="195">
        <f>'Therapy data entry'!A600</f>
        <v>0</v>
      </c>
      <c r="B596" s="196">
        <f>'Therapy data entry'!B601</f>
        <v>0</v>
      </c>
      <c r="C596" s="197">
        <f>'Therapy data entry'!B603</f>
        <v>0</v>
      </c>
      <c r="D596" s="198"/>
      <c r="E596" s="199"/>
      <c r="F596" s="199"/>
      <c r="G596" s="200"/>
      <c r="H596" s="199"/>
      <c r="I596" s="199"/>
      <c r="J596" s="199"/>
      <c r="K596" s="199"/>
      <c r="L596" s="199"/>
      <c r="M596" s="199"/>
      <c r="N596" s="199"/>
      <c r="O596" s="199"/>
      <c r="P596" s="200"/>
      <c r="Q596" s="199"/>
      <c r="R596" s="199"/>
      <c r="S596" s="199"/>
      <c r="T596" s="199"/>
      <c r="U596" s="199"/>
      <c r="V596" s="199"/>
      <c r="W596" s="199"/>
      <c r="X596" s="200"/>
      <c r="Y596" s="199"/>
      <c r="Z596" s="200"/>
      <c r="AA596" s="199"/>
      <c r="AB596" s="200"/>
      <c r="AC596" s="199"/>
      <c r="AD596" s="200"/>
      <c r="AE596" s="199"/>
      <c r="AF596" s="200"/>
      <c r="AG596" s="201">
        <f>'Therapy data entry'!E600</f>
        <v>0</v>
      </c>
    </row>
    <row r="597" spans="1:33" hidden="1" x14ac:dyDescent="0.25">
      <c r="A597" s="195">
        <f>'Therapy data entry'!A601</f>
        <v>0</v>
      </c>
      <c r="B597" s="196">
        <f>'Therapy data entry'!B602</f>
        <v>0</v>
      </c>
      <c r="C597" s="197">
        <f>'Therapy data entry'!B604</f>
        <v>0</v>
      </c>
      <c r="D597" s="198"/>
      <c r="E597" s="199"/>
      <c r="F597" s="199"/>
      <c r="G597" s="200"/>
      <c r="H597" s="199"/>
      <c r="I597" s="199"/>
      <c r="J597" s="199"/>
      <c r="K597" s="199"/>
      <c r="L597" s="199"/>
      <c r="M597" s="199"/>
      <c r="N597" s="199"/>
      <c r="O597" s="199"/>
      <c r="P597" s="200"/>
      <c r="Q597" s="199"/>
      <c r="R597" s="199"/>
      <c r="S597" s="199"/>
      <c r="T597" s="199"/>
      <c r="U597" s="199"/>
      <c r="V597" s="199"/>
      <c r="W597" s="199"/>
      <c r="X597" s="200"/>
      <c r="Y597" s="199"/>
      <c r="Z597" s="200"/>
      <c r="AA597" s="199"/>
      <c r="AB597" s="200"/>
      <c r="AC597" s="199"/>
      <c r="AD597" s="200"/>
      <c r="AE597" s="199"/>
      <c r="AF597" s="200"/>
      <c r="AG597" s="201">
        <f>'Therapy data entry'!E601</f>
        <v>0</v>
      </c>
    </row>
    <row r="598" spans="1:33" hidden="1" x14ac:dyDescent="0.25">
      <c r="A598" s="195">
        <f>'Therapy data entry'!A602</f>
        <v>0</v>
      </c>
      <c r="B598" s="196">
        <f>'Therapy data entry'!B603</f>
        <v>0</v>
      </c>
      <c r="C598" s="197">
        <f>'Therapy data entry'!B605</f>
        <v>0</v>
      </c>
      <c r="D598" s="198"/>
      <c r="E598" s="199"/>
      <c r="F598" s="199"/>
      <c r="G598" s="200"/>
      <c r="H598" s="199"/>
      <c r="I598" s="199"/>
      <c r="J598" s="199"/>
      <c r="K598" s="199"/>
      <c r="L598" s="199"/>
      <c r="M598" s="199"/>
      <c r="N598" s="199"/>
      <c r="O598" s="199"/>
      <c r="P598" s="200"/>
      <c r="Q598" s="199"/>
      <c r="R598" s="199"/>
      <c r="S598" s="199"/>
      <c r="T598" s="199"/>
      <c r="U598" s="199"/>
      <c r="V598" s="199"/>
      <c r="W598" s="199"/>
      <c r="X598" s="200"/>
      <c r="Y598" s="199"/>
      <c r="Z598" s="200"/>
      <c r="AA598" s="199"/>
      <c r="AB598" s="200"/>
      <c r="AC598" s="199"/>
      <c r="AD598" s="200"/>
      <c r="AE598" s="199"/>
      <c r="AF598" s="200"/>
      <c r="AG598" s="201">
        <f>'Therapy data entry'!E602</f>
        <v>0</v>
      </c>
    </row>
    <row r="599" spans="1:33" hidden="1" x14ac:dyDescent="0.25">
      <c r="A599" s="195">
        <f>'Therapy data entry'!A603</f>
        <v>0</v>
      </c>
      <c r="B599" s="196">
        <f>'Therapy data entry'!B604</f>
        <v>0</v>
      </c>
      <c r="C599" s="197">
        <f>'Therapy data entry'!B606</f>
        <v>0</v>
      </c>
      <c r="D599" s="198"/>
      <c r="E599" s="199"/>
      <c r="F599" s="199"/>
      <c r="G599" s="200"/>
      <c r="H599" s="199"/>
      <c r="I599" s="199"/>
      <c r="J599" s="199"/>
      <c r="K599" s="199"/>
      <c r="L599" s="199"/>
      <c r="M599" s="199"/>
      <c r="N599" s="199"/>
      <c r="O599" s="199"/>
      <c r="P599" s="200"/>
      <c r="Q599" s="199"/>
      <c r="R599" s="199"/>
      <c r="S599" s="199"/>
      <c r="T599" s="199"/>
      <c r="U599" s="199"/>
      <c r="V599" s="199"/>
      <c r="W599" s="199"/>
      <c r="X599" s="200"/>
      <c r="Y599" s="199"/>
      <c r="Z599" s="200"/>
      <c r="AA599" s="199"/>
      <c r="AB599" s="200"/>
      <c r="AC599" s="199"/>
      <c r="AD599" s="200"/>
      <c r="AE599" s="199"/>
      <c r="AF599" s="200"/>
      <c r="AG599" s="201">
        <f>'Therapy data entry'!E603</f>
        <v>0</v>
      </c>
    </row>
    <row r="600" spans="1:33" hidden="1" x14ac:dyDescent="0.25">
      <c r="A600" s="195">
        <f>'Therapy data entry'!A604</f>
        <v>0</v>
      </c>
      <c r="B600" s="196">
        <f>'Therapy data entry'!B605</f>
        <v>0</v>
      </c>
      <c r="C600" s="197">
        <f>'Therapy data entry'!B607</f>
        <v>0</v>
      </c>
      <c r="D600" s="198"/>
      <c r="E600" s="199"/>
      <c r="F600" s="199"/>
      <c r="G600" s="200"/>
      <c r="H600" s="199"/>
      <c r="I600" s="199"/>
      <c r="J600" s="199"/>
      <c r="K600" s="199"/>
      <c r="L600" s="199"/>
      <c r="M600" s="199"/>
      <c r="N600" s="199"/>
      <c r="O600" s="199"/>
      <c r="P600" s="200"/>
      <c r="Q600" s="199"/>
      <c r="R600" s="199"/>
      <c r="S600" s="199"/>
      <c r="T600" s="199"/>
      <c r="U600" s="199"/>
      <c r="V600" s="199"/>
      <c r="W600" s="199"/>
      <c r="X600" s="200"/>
      <c r="Y600" s="199"/>
      <c r="Z600" s="200"/>
      <c r="AA600" s="199"/>
      <c r="AB600" s="200"/>
      <c r="AC600" s="199"/>
      <c r="AD600" s="200"/>
      <c r="AE600" s="199"/>
      <c r="AF600" s="200"/>
      <c r="AG600" s="201">
        <f>'Therapy data entry'!E604</f>
        <v>0</v>
      </c>
    </row>
    <row r="601" spans="1:33" hidden="1" x14ac:dyDescent="0.25">
      <c r="A601" s="195">
        <f>'Therapy data entry'!A605</f>
        <v>0</v>
      </c>
      <c r="B601" s="196">
        <f>'Therapy data entry'!B606</f>
        <v>0</v>
      </c>
      <c r="C601" s="197">
        <f>'Therapy data entry'!B608</f>
        <v>0</v>
      </c>
      <c r="D601" s="198"/>
      <c r="E601" s="199"/>
      <c r="F601" s="199"/>
      <c r="G601" s="200"/>
      <c r="H601" s="199"/>
      <c r="I601" s="199"/>
      <c r="J601" s="199"/>
      <c r="K601" s="199"/>
      <c r="L601" s="199"/>
      <c r="M601" s="199"/>
      <c r="N601" s="199"/>
      <c r="O601" s="199"/>
      <c r="P601" s="200"/>
      <c r="Q601" s="199"/>
      <c r="R601" s="199"/>
      <c r="S601" s="199"/>
      <c r="T601" s="199"/>
      <c r="U601" s="199"/>
      <c r="V601" s="199"/>
      <c r="W601" s="199"/>
      <c r="X601" s="200"/>
      <c r="Y601" s="199"/>
      <c r="Z601" s="200"/>
      <c r="AA601" s="199"/>
      <c r="AB601" s="200"/>
      <c r="AC601" s="199"/>
      <c r="AD601" s="200"/>
      <c r="AE601" s="199"/>
      <c r="AF601" s="200"/>
      <c r="AG601" s="201">
        <f>'Therapy data entry'!E605</f>
        <v>0</v>
      </c>
    </row>
    <row r="602" spans="1:33" hidden="1" x14ac:dyDescent="0.25">
      <c r="A602" s="195">
        <f>'Therapy data entry'!A606</f>
        <v>0</v>
      </c>
      <c r="B602" s="196">
        <f>'Therapy data entry'!B607</f>
        <v>0</v>
      </c>
      <c r="C602" s="197">
        <f>'Therapy data entry'!B609</f>
        <v>0</v>
      </c>
      <c r="D602" s="198"/>
      <c r="E602" s="199"/>
      <c r="F602" s="199"/>
      <c r="G602" s="200"/>
      <c r="H602" s="199"/>
      <c r="I602" s="199"/>
      <c r="J602" s="199"/>
      <c r="K602" s="199"/>
      <c r="L602" s="199"/>
      <c r="M602" s="199"/>
      <c r="N602" s="199"/>
      <c r="O602" s="199"/>
      <c r="P602" s="200"/>
      <c r="Q602" s="199"/>
      <c r="R602" s="199"/>
      <c r="S602" s="199"/>
      <c r="T602" s="199"/>
      <c r="U602" s="199"/>
      <c r="V602" s="199"/>
      <c r="W602" s="199"/>
      <c r="X602" s="200"/>
      <c r="Y602" s="199"/>
      <c r="Z602" s="200"/>
      <c r="AA602" s="199"/>
      <c r="AB602" s="200"/>
      <c r="AC602" s="199"/>
      <c r="AD602" s="200"/>
      <c r="AE602" s="199"/>
      <c r="AF602" s="200"/>
      <c r="AG602" s="201">
        <f>'Therapy data entry'!E606</f>
        <v>0</v>
      </c>
    </row>
    <row r="603" spans="1:33" x14ac:dyDescent="0.25">
      <c r="A603" s="195">
        <f>'Therapy data entry'!A607</f>
        <v>0</v>
      </c>
      <c r="B603" s="196">
        <f>'Therapy data entry'!B608</f>
        <v>0</v>
      </c>
      <c r="C603" s="197">
        <f>'Therapy data entry'!B610</f>
        <v>0</v>
      </c>
      <c r="D603" s="198"/>
      <c r="E603" s="199"/>
      <c r="F603" s="199"/>
      <c r="G603" s="200"/>
      <c r="H603" s="199"/>
      <c r="I603" s="199"/>
      <c r="J603" s="199"/>
      <c r="K603" s="199"/>
      <c r="L603" s="199"/>
      <c r="M603" s="199"/>
      <c r="N603" s="199"/>
      <c r="O603" s="199"/>
      <c r="P603" s="200"/>
      <c r="Q603" s="199"/>
      <c r="R603" s="199"/>
      <c r="S603" s="199"/>
      <c r="T603" s="199"/>
      <c r="U603" s="199"/>
      <c r="V603" s="199"/>
      <c r="W603" s="199"/>
      <c r="X603" s="200"/>
      <c r="Y603" s="199"/>
      <c r="Z603" s="200"/>
      <c r="AA603" s="199"/>
      <c r="AB603" s="200"/>
      <c r="AC603" s="199"/>
      <c r="AD603" s="200"/>
      <c r="AE603" s="199"/>
      <c r="AF603" s="200"/>
      <c r="AG603" s="201">
        <f>'Therapy data entry'!E607</f>
        <v>0</v>
      </c>
    </row>
    <row r="604" spans="1:33" x14ac:dyDescent="0.25">
      <c r="A604" s="195">
        <f>'Therapy data entry'!A608</f>
        <v>0</v>
      </c>
      <c r="B604" s="196">
        <f>'Therapy data entry'!B609</f>
        <v>0</v>
      </c>
      <c r="C604" s="197">
        <f>'Therapy data entry'!B611</f>
        <v>0</v>
      </c>
      <c r="D604" s="198"/>
      <c r="E604" s="199"/>
      <c r="F604" s="199"/>
      <c r="G604" s="200"/>
      <c r="H604" s="199"/>
      <c r="I604" s="199"/>
      <c r="J604" s="199"/>
      <c r="K604" s="199"/>
      <c r="L604" s="199"/>
      <c r="M604" s="199"/>
      <c r="N604" s="199"/>
      <c r="O604" s="199"/>
      <c r="P604" s="200"/>
      <c r="Q604" s="199"/>
      <c r="R604" s="199"/>
      <c r="S604" s="199"/>
      <c r="T604" s="199"/>
      <c r="U604" s="199"/>
      <c r="V604" s="199"/>
      <c r="W604" s="199"/>
      <c r="X604" s="200"/>
      <c r="Y604" s="199"/>
      <c r="Z604" s="200"/>
      <c r="AA604" s="199"/>
      <c r="AB604" s="200"/>
      <c r="AC604" s="199"/>
      <c r="AD604" s="200"/>
      <c r="AE604" s="199"/>
      <c r="AF604" s="200"/>
      <c r="AG604" s="201">
        <f>'Therapy data entry'!E608</f>
        <v>0</v>
      </c>
    </row>
    <row r="605" spans="1:33" x14ac:dyDescent="0.25">
      <c r="A605" s="195">
        <f>'Therapy data entry'!A609</f>
        <v>0</v>
      </c>
      <c r="B605" s="196">
        <f>'Therapy data entry'!B610</f>
        <v>0</v>
      </c>
      <c r="C605" s="197">
        <f>'Therapy data entry'!B612</f>
        <v>0</v>
      </c>
      <c r="D605" s="198"/>
      <c r="E605" s="199"/>
      <c r="F605" s="199"/>
      <c r="G605" s="200"/>
      <c r="H605" s="199"/>
      <c r="I605" s="199"/>
      <c r="J605" s="199"/>
      <c r="K605" s="199"/>
      <c r="L605" s="199"/>
      <c r="M605" s="199"/>
      <c r="N605" s="199"/>
      <c r="O605" s="199"/>
      <c r="P605" s="200"/>
      <c r="Q605" s="199"/>
      <c r="R605" s="199"/>
      <c r="S605" s="199"/>
      <c r="T605" s="199"/>
      <c r="U605" s="199"/>
      <c r="V605" s="199"/>
      <c r="W605" s="199"/>
      <c r="X605" s="200"/>
      <c r="Y605" s="199"/>
      <c r="Z605" s="200"/>
      <c r="AA605" s="199"/>
      <c r="AB605" s="200"/>
      <c r="AC605" s="199"/>
      <c r="AD605" s="200"/>
      <c r="AE605" s="199"/>
      <c r="AF605" s="200"/>
      <c r="AG605" s="201">
        <f>'Therapy data entry'!E609</f>
        <v>0</v>
      </c>
    </row>
    <row r="606" spans="1:33" x14ac:dyDescent="0.25">
      <c r="A606" s="195">
        <f>'Therapy data entry'!A610</f>
        <v>0</v>
      </c>
      <c r="B606" s="196">
        <f>'Therapy data entry'!B611</f>
        <v>0</v>
      </c>
      <c r="C606" s="197">
        <f>'Therapy data entry'!B613</f>
        <v>0</v>
      </c>
      <c r="D606" s="198"/>
      <c r="E606" s="199"/>
      <c r="F606" s="199"/>
      <c r="G606" s="200"/>
      <c r="H606" s="199"/>
      <c r="I606" s="199"/>
      <c r="J606" s="199"/>
      <c r="K606" s="199"/>
      <c r="L606" s="199"/>
      <c r="M606" s="199"/>
      <c r="N606" s="199"/>
      <c r="O606" s="199"/>
      <c r="P606" s="200"/>
      <c r="Q606" s="199"/>
      <c r="R606" s="199"/>
      <c r="S606" s="199"/>
      <c r="T606" s="199"/>
      <c r="U606" s="199"/>
      <c r="V606" s="199"/>
      <c r="W606" s="199"/>
      <c r="X606" s="200"/>
      <c r="Y606" s="199"/>
      <c r="Z606" s="200"/>
      <c r="AA606" s="199"/>
      <c r="AB606" s="200"/>
      <c r="AC606" s="199"/>
      <c r="AD606" s="200"/>
      <c r="AE606" s="199"/>
      <c r="AF606" s="200"/>
      <c r="AG606" s="201">
        <f>'Therapy data entry'!E610</f>
        <v>0</v>
      </c>
    </row>
  </sheetData>
  <mergeCells count="8">
    <mergeCell ref="AC1:AD1"/>
    <mergeCell ref="AF1:AG1"/>
    <mergeCell ref="A1:D1"/>
    <mergeCell ref="E1:M1"/>
    <mergeCell ref="N1:V1"/>
    <mergeCell ref="W1:X1"/>
    <mergeCell ref="Y1:Z1"/>
    <mergeCell ref="AA1:AB1"/>
  </mergeCells>
  <dataValidations count="12">
    <dataValidation type="whole" allowBlank="1" showInputMessage="1" showErrorMessage="1" errorTitle="mRS 0-6" error="Scores can be only 0-6" sqref="N3 N31 N59 N87 N115 N143 N171 N199 N227 N255 N283 N311 N339 N367 N395 N423 N451 N479 N507 N535 N563 N591" xr:uid="{8765703F-55CA-4D35-B2C7-DEBE7DC3D364}">
      <formula1>0</formula1>
      <formula2>6</formula2>
    </dataValidation>
    <dataValidation type="list" allowBlank="1" showInputMessage="1" showErrorMessage="1" sqref="Z3 Z31 Z59 Z87 Z115 Z143 Z171 Z199 Z227 Z255 Z283 Z311 Z339 Z367 Z395 Z423 Z451 Z479 Z507 Z535 Z563 Z591" xr:uid="{B303820E-723A-4EEE-9567-ADF7A2DEB4A1}">
      <formula1>$AM$4:$AM$7</formula1>
    </dataValidation>
    <dataValidation type="list" allowBlank="1" showInputMessage="1" showErrorMessage="1" sqref="X3 X31 X59 X87 X115 X143 X171 X199 X227 X255 X283 X311 X339 X367 X395 X423 X451 X479 X507 X535 X563 X591" xr:uid="{99F24984-CA00-492C-BDCA-AC0B93CB96C9}">
      <formula1>$AK$4:$AK$8</formula1>
    </dataValidation>
    <dataValidation type="list" allowBlank="1" showInputMessage="1" showErrorMessage="1" sqref="G3:G606 P3 P31 P59 P87 P115 P143 P171 P199 P227 P255 P283 P311 P339 P367 P395 P423 P451 P479 P507 P535 P563 P591" xr:uid="{A13F8480-E9C4-4005-87F1-FFE277EF0A10}">
      <formula1>$AJ$4:$AJ$9</formula1>
    </dataValidation>
    <dataValidation type="custom" allowBlank="1" showInputMessage="1" showErrorMessage="1" errorTitle="Invalid value" error="Scores 0-100, 999 if missing" sqref="M3 V3 M31 V31 M59 V59 M87 V87 M115 V115 M143 V143 M171 V171 M199 V199 M227 V227 M255 V255 M283 V283 M311 V311 M339 V339 M367 V367 M395 V395 M423 V423 M451 V451 M479 V479 M507 V507 M535 V535 M563 V563 M591 V591" xr:uid="{0FD8382F-D927-4381-8E09-0042D484F737}">
      <formula1>OR(AND(M3&gt;=0,M3&lt;=100),M3=999)</formula1>
    </dataValidation>
    <dataValidation type="custom" allowBlank="1" showInputMessage="1" showErrorMessage="1" errorTitle="Invalid value" error="1-5, 9 if missing" sqref="H3:L3 Q3:U3 H31:L31 Q31:U31 H59:L59 Q59:U59 H87:L87 Q87:U87 H115:L115 Q115:U115 H143:L143 Q143:U143 H171:L171 Q171:U171 H199:L199 Q199:U199 H227:L227 Q227:U227 H255:L255 Q255:U255 H283:L283 Q283:U283 H311:L311 Q311:U311 H339:L339 Q339:U339 H367:L367 Q367:U367 H395:L395 Q395:U395 H423:L423 Q423:U423 H451:L451 Q451:U451 H479:L479 Q479:U479 H507:L507 Q507:U507 H535:L535 Q535:U535 H563:L563 Q563:U563 H591:L591 Q591:U591" xr:uid="{A69C4DBD-77A2-4211-8AC4-5C4F32A26306}">
      <formula1>OR(H3=1,H3=2,H3=3,H3=4,H3=5,H3=9)</formula1>
    </dataValidation>
    <dataValidation type="whole" allowBlank="1" showInputMessage="1" showErrorMessage="1" errorTitle="Barthel score 0-20" error="Scores can be only between 0-20" sqref="F3:F606 O3 O311 O31 O535 O59 O339 O87 O479 O115 O367 O143 O591 O171 O395 O199 O507 O227 O423 O255 O563 O283 O451" xr:uid="{A01EBA80-B385-40BE-9676-38633C61A178}">
      <formula1>0</formula1>
      <formula2>20</formula2>
    </dataValidation>
    <dataValidation type="whole" allowBlank="1" showInputMessage="1" showErrorMessage="1" errorTitle="mRS 0-5" error="Scores can be only 0-5" sqref="E3:E606" xr:uid="{64FDFFA5-379B-4817-8D98-B3205D2317AC}">
      <formula1>0</formula1>
      <formula2>5</formula2>
    </dataValidation>
    <dataValidation type="list" allowBlank="1" showInputMessage="1" showErrorMessage="1" sqref="AF3:AF606" xr:uid="{EB839BB5-54C6-4E9D-A307-3C6386587275}">
      <formula1>$AO$4:$AO$11</formula1>
    </dataValidation>
    <dataValidation type="list" allowBlank="1" showInputMessage="1" showErrorMessage="1" sqref="AB3 AB591 AB563 AB535 AB507 AB479 AB451 AB423 AB395 AB367 AB339 AB311 AB283 AB255 AB227 AB199 AB171 AB143 AB115 AB87 AB59 AB31" xr:uid="{1E0997D0-0860-445C-B017-08FB4EE7BE58}">
      <formula1>$AL$4:$AL$7</formula1>
    </dataValidation>
    <dataValidation type="list" allowBlank="1" showInputMessage="1" showErrorMessage="1" sqref="AD3 AD591 AD563 AD535 AD507 AD479 AD451 AD423 AD395 AD367 AD339 AD311 AD283 AD255 AD227 AD199 AD171 AD143 AD115 AD87 AD59 AD31" xr:uid="{ABCA1C25-3720-4895-AA94-B5CA3BA5B6E1}">
      <formula1>$AN$4:$AN$7</formula1>
    </dataValidation>
    <dataValidation type="list" allowBlank="1" showInputMessage="1" showErrorMessage="1" sqref="AE3:AE606" xr:uid="{707A931D-3F6B-4230-A37C-A4121E1E5780}">
      <formula1>$AP$4:$AP$8</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96"/>
  <sheetViews>
    <sheetView zoomScaleNormal="100" workbookViewId="0">
      <selection activeCell="E17" sqref="E17"/>
    </sheetView>
  </sheetViews>
  <sheetFormatPr defaultColWidth="8.875" defaultRowHeight="14.25" x14ac:dyDescent="0.2"/>
  <cols>
    <col min="1" max="1" width="5.125" customWidth="1"/>
    <col min="2" max="2" width="5.5" customWidth="1"/>
    <col min="3" max="3" width="98.125" customWidth="1"/>
  </cols>
  <sheetData>
    <row r="1" spans="1:20" ht="18.75" x14ac:dyDescent="0.3">
      <c r="A1" s="241" t="s">
        <v>82</v>
      </c>
      <c r="B1" s="241"/>
      <c r="C1" s="241"/>
      <c r="D1" s="18"/>
      <c r="E1" s="18"/>
      <c r="F1" s="168"/>
      <c r="G1" s="168"/>
      <c r="H1" s="14"/>
      <c r="I1" s="14"/>
      <c r="J1" s="14"/>
      <c r="K1" s="14"/>
      <c r="L1" s="14"/>
      <c r="M1" s="14"/>
      <c r="N1" s="14"/>
      <c r="O1" s="14"/>
      <c r="P1" s="14"/>
      <c r="Q1" s="14"/>
      <c r="R1" s="14"/>
    </row>
    <row r="2" spans="1:20" ht="18.75" x14ac:dyDescent="0.3">
      <c r="A2" s="183"/>
      <c r="B2" s="183"/>
      <c r="C2" s="183"/>
      <c r="D2" s="18"/>
      <c r="E2" s="18"/>
      <c r="F2" s="168"/>
      <c r="G2" s="168"/>
      <c r="H2" s="14"/>
      <c r="I2" s="14"/>
      <c r="J2" s="14"/>
      <c r="K2" s="14"/>
      <c r="L2" s="14"/>
      <c r="M2" s="14"/>
      <c r="N2" s="14"/>
      <c r="O2" s="14"/>
      <c r="P2" s="14"/>
      <c r="Q2" s="14"/>
      <c r="R2" s="14"/>
    </row>
    <row r="3" spans="1:20" ht="18.75" x14ac:dyDescent="0.3">
      <c r="A3" s="183"/>
      <c r="B3" s="185" t="s">
        <v>78</v>
      </c>
      <c r="C3" s="185"/>
      <c r="D3" s="18"/>
      <c r="E3" s="18"/>
      <c r="F3" s="168"/>
      <c r="G3" s="168"/>
      <c r="H3" s="14"/>
      <c r="I3" s="14"/>
      <c r="J3" s="14"/>
      <c r="K3" s="14"/>
      <c r="L3" s="14"/>
      <c r="M3" s="14"/>
      <c r="N3" s="14"/>
      <c r="O3" s="14"/>
      <c r="P3" s="14"/>
      <c r="Q3" s="14"/>
      <c r="R3" s="14"/>
    </row>
    <row r="4" spans="1:20" ht="18.75" x14ac:dyDescent="0.3">
      <c r="A4" s="183"/>
      <c r="B4" s="183"/>
      <c r="C4" s="184" t="s">
        <v>79</v>
      </c>
      <c r="D4" s="18"/>
      <c r="E4" s="18"/>
      <c r="F4" s="168"/>
      <c r="G4" s="168"/>
      <c r="H4" s="14"/>
      <c r="I4" s="14"/>
      <c r="J4" s="14"/>
      <c r="K4" s="14"/>
      <c r="L4" s="14"/>
      <c r="M4" s="14"/>
      <c r="N4" s="14"/>
      <c r="O4" s="14"/>
      <c r="P4" s="14"/>
      <c r="Q4" s="14"/>
      <c r="R4" s="14"/>
    </row>
    <row r="5" spans="1:20" ht="18.75" x14ac:dyDescent="0.3">
      <c r="A5" s="183"/>
      <c r="B5" s="183"/>
      <c r="C5" s="184"/>
      <c r="D5" s="18"/>
      <c r="E5" s="18"/>
      <c r="F5" s="168"/>
      <c r="G5" s="168"/>
      <c r="H5" s="14"/>
      <c r="I5" s="14"/>
      <c r="J5" s="14"/>
      <c r="K5" s="14"/>
      <c r="L5" s="14"/>
      <c r="M5" s="14"/>
      <c r="N5" s="14"/>
      <c r="O5" s="14"/>
      <c r="P5" s="14"/>
      <c r="Q5" s="14"/>
      <c r="R5" s="14"/>
    </row>
    <row r="6" spans="1:20" ht="18.75" x14ac:dyDescent="0.3">
      <c r="A6" s="183"/>
      <c r="B6" s="183"/>
      <c r="C6" s="184" t="s">
        <v>80</v>
      </c>
      <c r="D6" s="18"/>
      <c r="E6" s="18"/>
      <c r="F6" s="168"/>
      <c r="G6" s="168"/>
      <c r="H6" s="14"/>
      <c r="I6" s="14"/>
      <c r="J6" s="14"/>
      <c r="K6" s="14"/>
      <c r="L6" s="14"/>
      <c r="M6" s="14"/>
      <c r="N6" s="14"/>
      <c r="O6" s="14"/>
      <c r="P6" s="14"/>
      <c r="Q6" s="14"/>
      <c r="R6" s="14"/>
    </row>
    <row r="7" spans="1:20" ht="18.75" x14ac:dyDescent="0.3">
      <c r="A7" s="183"/>
      <c r="B7" s="183"/>
      <c r="C7" s="184"/>
      <c r="D7" s="18"/>
      <c r="E7" s="18"/>
      <c r="F7" s="168"/>
      <c r="G7" s="168"/>
      <c r="H7" s="14"/>
      <c r="I7" s="14"/>
      <c r="J7" s="14"/>
      <c r="K7" s="14"/>
      <c r="L7" s="14"/>
      <c r="M7" s="14"/>
      <c r="N7" s="14"/>
      <c r="O7" s="14"/>
      <c r="P7" s="14"/>
      <c r="Q7" s="14"/>
      <c r="R7" s="14"/>
    </row>
    <row r="8" spans="1:20" ht="18.75" x14ac:dyDescent="0.3">
      <c r="A8" s="183"/>
      <c r="B8" s="183"/>
      <c r="C8" s="184" t="s">
        <v>81</v>
      </c>
      <c r="D8" s="18"/>
      <c r="E8" s="18"/>
      <c r="F8" s="168"/>
      <c r="G8" s="168"/>
      <c r="H8" s="14"/>
      <c r="I8" s="14"/>
      <c r="J8" s="14"/>
      <c r="K8" s="14"/>
      <c r="L8" s="14"/>
      <c r="M8" s="14"/>
      <c r="N8" s="14"/>
      <c r="O8" s="14"/>
      <c r="P8" s="14"/>
      <c r="Q8" s="14"/>
      <c r="R8" s="14"/>
    </row>
    <row r="9" spans="1:20" x14ac:dyDescent="0.2">
      <c r="A9" s="14"/>
      <c r="B9" s="14"/>
      <c r="C9" s="14"/>
      <c r="D9" s="14"/>
      <c r="E9" s="14"/>
      <c r="F9" s="14"/>
      <c r="G9" s="14"/>
      <c r="H9" s="14"/>
      <c r="I9" s="14"/>
      <c r="J9" s="14"/>
      <c r="K9" s="14"/>
      <c r="L9" s="14"/>
      <c r="M9" s="14"/>
      <c r="N9" s="14"/>
      <c r="O9" s="14"/>
      <c r="P9" s="14"/>
      <c r="Q9" s="14"/>
      <c r="R9" s="14"/>
      <c r="S9" s="14"/>
      <c r="T9" s="14"/>
    </row>
    <row r="10" spans="1:20" ht="15.75" x14ac:dyDescent="0.25">
      <c r="A10" s="14"/>
      <c r="B10" s="19" t="s">
        <v>55</v>
      </c>
      <c r="C10" s="14"/>
      <c r="D10" s="14"/>
      <c r="E10" s="14"/>
      <c r="F10" s="14"/>
      <c r="G10" s="14"/>
      <c r="H10" s="14"/>
      <c r="I10" s="14"/>
      <c r="J10" s="14"/>
      <c r="K10" s="14"/>
      <c r="L10" s="14"/>
      <c r="M10" s="14"/>
      <c r="N10" s="14"/>
      <c r="O10" s="14"/>
      <c r="P10" s="14"/>
      <c r="Q10" s="14"/>
      <c r="R10" s="14"/>
      <c r="S10" s="14"/>
      <c r="T10" s="14"/>
    </row>
    <row r="11" spans="1:20" x14ac:dyDescent="0.2">
      <c r="A11" s="14"/>
      <c r="B11" s="14"/>
      <c r="C11" s="14"/>
      <c r="D11" s="14"/>
      <c r="E11" s="14"/>
      <c r="F11" s="14"/>
      <c r="G11" s="14"/>
      <c r="H11" s="14"/>
      <c r="I11" s="14"/>
      <c r="J11" s="14"/>
      <c r="K11" s="14"/>
      <c r="L11" s="14"/>
      <c r="M11" s="14"/>
      <c r="N11" s="14"/>
      <c r="O11" s="14"/>
      <c r="P11" s="14"/>
      <c r="Q11" s="14"/>
      <c r="R11" s="14"/>
      <c r="S11" s="14"/>
      <c r="T11" s="14"/>
    </row>
    <row r="12" spans="1:20" ht="15" x14ac:dyDescent="0.25">
      <c r="A12" s="14"/>
      <c r="B12" s="14"/>
      <c r="C12" s="166" t="s">
        <v>56</v>
      </c>
      <c r="D12" s="14"/>
      <c r="E12" s="14"/>
      <c r="F12" s="14"/>
      <c r="G12" s="14"/>
      <c r="H12" s="14"/>
      <c r="I12" s="14"/>
      <c r="J12" s="14"/>
      <c r="K12" s="14"/>
      <c r="L12" s="14"/>
      <c r="M12" s="14"/>
      <c r="N12" s="14"/>
      <c r="O12" s="14"/>
      <c r="P12" s="14"/>
      <c r="Q12" s="14"/>
      <c r="R12" s="14"/>
      <c r="S12" s="14"/>
      <c r="T12" s="14"/>
    </row>
    <row r="13" spans="1:20" x14ac:dyDescent="0.2">
      <c r="A13" s="14"/>
      <c r="B13" s="14"/>
      <c r="C13" s="14"/>
      <c r="D13" s="14"/>
      <c r="E13" s="14"/>
      <c r="F13" s="14"/>
      <c r="G13" s="14"/>
      <c r="H13" s="14"/>
      <c r="I13" s="14"/>
      <c r="J13" s="14"/>
      <c r="K13" s="14"/>
      <c r="L13" s="14"/>
      <c r="M13" s="14"/>
      <c r="N13" s="14"/>
      <c r="O13" s="14"/>
      <c r="P13" s="14"/>
      <c r="Q13" s="14"/>
      <c r="R13" s="14"/>
      <c r="S13" s="14"/>
      <c r="T13" s="14"/>
    </row>
    <row r="14" spans="1:20" ht="15" x14ac:dyDescent="0.25">
      <c r="A14" s="14"/>
      <c r="B14" s="14"/>
      <c r="C14" s="166" t="s">
        <v>57</v>
      </c>
      <c r="D14" s="14"/>
      <c r="E14" s="14"/>
      <c r="F14" s="14"/>
      <c r="G14" s="14"/>
      <c r="H14" s="14"/>
      <c r="I14" s="14"/>
      <c r="J14" s="14"/>
      <c r="K14" s="14"/>
      <c r="L14" s="14"/>
      <c r="M14" s="14"/>
      <c r="N14" s="14"/>
      <c r="O14" s="14"/>
      <c r="P14" s="14"/>
      <c r="Q14" s="14"/>
      <c r="R14" s="14"/>
      <c r="S14" s="14"/>
      <c r="T14" s="14"/>
    </row>
    <row r="15" spans="1:20" x14ac:dyDescent="0.2">
      <c r="A15" s="14"/>
      <c r="B15" s="14"/>
      <c r="C15" s="14"/>
      <c r="D15" s="14"/>
      <c r="E15" s="14"/>
      <c r="F15" s="14"/>
      <c r="G15" s="14"/>
      <c r="H15" s="14"/>
      <c r="I15" s="14"/>
      <c r="J15" s="14"/>
      <c r="K15" s="14"/>
      <c r="L15" s="14"/>
      <c r="M15" s="14"/>
      <c r="N15" s="14"/>
      <c r="O15" s="14"/>
      <c r="P15" s="14"/>
      <c r="Q15" s="14"/>
      <c r="R15" s="14"/>
      <c r="S15" s="14"/>
      <c r="T15" s="14"/>
    </row>
    <row r="16" spans="1:20" ht="15" x14ac:dyDescent="0.25">
      <c r="A16" s="14"/>
      <c r="B16" s="14"/>
      <c r="C16" s="166" t="s">
        <v>58</v>
      </c>
      <c r="D16" s="14"/>
      <c r="E16" s="14"/>
      <c r="F16" s="14"/>
      <c r="G16" s="14"/>
      <c r="H16" s="14"/>
      <c r="I16" s="14"/>
      <c r="J16" s="14"/>
      <c r="K16" s="14"/>
      <c r="L16" s="14"/>
      <c r="M16" s="14"/>
      <c r="N16" s="14"/>
      <c r="O16" s="14"/>
      <c r="P16" s="14"/>
      <c r="Q16" s="14"/>
      <c r="R16" s="14"/>
      <c r="S16" s="14"/>
      <c r="T16" s="14"/>
    </row>
    <row r="17" spans="1:20" x14ac:dyDescent="0.2">
      <c r="A17" s="14"/>
      <c r="B17" s="14"/>
      <c r="C17" s="14"/>
      <c r="D17" s="14"/>
      <c r="E17" s="14"/>
      <c r="F17" s="14"/>
      <c r="G17" s="14"/>
      <c r="H17" s="14"/>
      <c r="I17" s="14"/>
      <c r="J17" s="14"/>
      <c r="K17" s="14"/>
      <c r="L17" s="14"/>
      <c r="M17" s="14"/>
      <c r="N17" s="14"/>
      <c r="O17" s="14"/>
      <c r="P17" s="14"/>
      <c r="Q17" s="14"/>
      <c r="R17" s="14"/>
      <c r="S17" s="14"/>
      <c r="T17" s="14"/>
    </row>
    <row r="18" spans="1:20" x14ac:dyDescent="0.2">
      <c r="A18" s="14"/>
      <c r="B18" s="14"/>
      <c r="C18" s="14"/>
      <c r="D18" s="14"/>
      <c r="E18" s="14"/>
      <c r="F18" s="14"/>
      <c r="G18" s="14"/>
      <c r="H18" s="14"/>
      <c r="I18" s="14"/>
      <c r="J18" s="14"/>
      <c r="K18" s="14"/>
      <c r="L18" s="14"/>
      <c r="M18" s="14"/>
      <c r="N18" s="14"/>
      <c r="O18" s="14"/>
      <c r="P18" s="14"/>
      <c r="Q18" s="14"/>
      <c r="R18" s="14"/>
      <c r="S18" s="14"/>
      <c r="T18" s="14"/>
    </row>
    <row r="19" spans="1:20" ht="15.75" customHeight="1" x14ac:dyDescent="0.25">
      <c r="A19" s="168"/>
      <c r="B19" s="168"/>
      <c r="C19" s="168"/>
      <c r="D19" s="168"/>
      <c r="E19" s="168"/>
      <c r="F19" s="168"/>
      <c r="G19" s="168"/>
      <c r="H19" s="14"/>
      <c r="I19" s="14"/>
      <c r="J19" s="14"/>
      <c r="K19" s="14"/>
      <c r="L19" s="14"/>
      <c r="M19" s="14"/>
      <c r="N19" s="14"/>
      <c r="O19" s="14"/>
      <c r="P19" s="14"/>
      <c r="Q19" s="14"/>
      <c r="R19" s="14"/>
    </row>
    <row r="20" spans="1:20" ht="15.75" x14ac:dyDescent="0.25">
      <c r="A20" s="168"/>
      <c r="B20" s="19" t="s">
        <v>59</v>
      </c>
      <c r="C20" s="168"/>
      <c r="D20" s="168"/>
      <c r="E20" s="168"/>
      <c r="F20" s="168"/>
      <c r="G20" s="168"/>
      <c r="H20" s="14"/>
      <c r="I20" s="14"/>
      <c r="J20" s="14"/>
      <c r="K20" s="14"/>
      <c r="L20" s="14"/>
      <c r="M20" s="14"/>
      <c r="N20" s="14"/>
      <c r="O20" s="14"/>
      <c r="P20" s="14"/>
      <c r="Q20" s="14"/>
      <c r="R20" s="14"/>
    </row>
    <row r="21" spans="1:20" ht="15" x14ac:dyDescent="0.25">
      <c r="A21" s="168"/>
      <c r="B21" s="168"/>
      <c r="C21" s="168"/>
      <c r="D21" s="168"/>
      <c r="E21" s="168"/>
      <c r="F21" s="168"/>
      <c r="G21" s="168"/>
      <c r="H21" s="14"/>
      <c r="I21" s="14"/>
      <c r="J21" s="14"/>
      <c r="K21" s="14"/>
      <c r="L21" s="14"/>
      <c r="M21" s="14"/>
      <c r="N21" s="14"/>
      <c r="O21" s="14"/>
      <c r="P21" s="14"/>
      <c r="Q21" s="14"/>
      <c r="R21" s="14"/>
    </row>
    <row r="22" spans="1:20" ht="22.5" customHeight="1" x14ac:dyDescent="0.25">
      <c r="A22" s="168"/>
      <c r="B22" s="168"/>
      <c r="C22" s="16" t="s">
        <v>60</v>
      </c>
      <c r="D22" s="168"/>
      <c r="E22" s="168"/>
      <c r="F22" s="168"/>
      <c r="G22" s="168"/>
      <c r="H22" s="168"/>
      <c r="I22" s="14"/>
      <c r="J22" s="14"/>
      <c r="K22" s="14"/>
      <c r="L22" s="14"/>
      <c r="M22" s="14"/>
      <c r="N22" s="14"/>
      <c r="O22" s="14"/>
      <c r="P22" s="14"/>
      <c r="Q22" s="14"/>
      <c r="R22" s="14"/>
    </row>
    <row r="23" spans="1:20" ht="22.5" customHeight="1" x14ac:dyDescent="0.25">
      <c r="A23" s="168"/>
      <c r="B23" s="168"/>
      <c r="C23" s="16"/>
      <c r="D23" s="168"/>
      <c r="E23" s="168"/>
      <c r="F23" s="168"/>
      <c r="G23" s="168"/>
      <c r="H23" s="168"/>
      <c r="I23" s="14"/>
      <c r="J23" s="14"/>
      <c r="K23" s="14"/>
      <c r="L23" s="14"/>
      <c r="M23" s="14"/>
      <c r="N23" s="14"/>
      <c r="O23" s="14"/>
      <c r="P23" s="14"/>
      <c r="Q23" s="14"/>
      <c r="R23" s="14"/>
    </row>
    <row r="24" spans="1:20" ht="15.75" x14ac:dyDescent="0.25">
      <c r="A24" s="168"/>
      <c r="B24" s="19" t="s">
        <v>61</v>
      </c>
      <c r="C24" s="168"/>
      <c r="D24" s="168"/>
      <c r="E24" s="168"/>
      <c r="F24" s="168"/>
      <c r="G24" s="168"/>
      <c r="H24" s="14"/>
      <c r="I24" s="14"/>
      <c r="J24" s="14"/>
      <c r="K24" s="14"/>
      <c r="L24" s="14"/>
      <c r="M24" s="14"/>
      <c r="N24" s="14"/>
      <c r="O24" s="14"/>
      <c r="P24" s="14"/>
      <c r="Q24" s="14"/>
      <c r="R24" s="14"/>
    </row>
    <row r="25" spans="1:20" ht="15" x14ac:dyDescent="0.25">
      <c r="A25" s="168"/>
      <c r="B25" s="168"/>
      <c r="C25" s="168"/>
      <c r="D25" s="168"/>
      <c r="E25" s="168"/>
      <c r="F25" s="168"/>
      <c r="G25" s="168"/>
      <c r="H25" s="14"/>
      <c r="I25" s="14"/>
      <c r="J25" s="14"/>
      <c r="K25" s="14"/>
      <c r="L25" s="14"/>
      <c r="M25" s="14"/>
      <c r="N25" s="14"/>
      <c r="O25" s="14"/>
      <c r="P25" s="14"/>
      <c r="Q25" s="14"/>
      <c r="R25" s="14"/>
    </row>
    <row r="26" spans="1:20" ht="22.5" customHeight="1" x14ac:dyDescent="0.25">
      <c r="A26" s="168"/>
      <c r="B26" s="168"/>
      <c r="C26" s="16" t="s">
        <v>62</v>
      </c>
      <c r="D26" s="168"/>
      <c r="E26" s="168"/>
      <c r="F26" s="168"/>
      <c r="G26" s="168"/>
      <c r="H26" s="168"/>
      <c r="I26" s="14"/>
      <c r="J26" s="14"/>
      <c r="K26" s="14"/>
      <c r="L26" s="14"/>
      <c r="M26" s="14"/>
      <c r="N26" s="14"/>
      <c r="O26" s="14"/>
      <c r="P26" s="14"/>
      <c r="Q26" s="14"/>
      <c r="R26" s="14"/>
    </row>
    <row r="27" spans="1:20" ht="15" x14ac:dyDescent="0.25">
      <c r="A27" s="168"/>
      <c r="B27" s="168"/>
      <c r="D27" s="168"/>
      <c r="E27" s="168"/>
      <c r="F27" s="168"/>
      <c r="G27" s="168"/>
      <c r="H27" s="168"/>
      <c r="I27" s="14"/>
      <c r="J27" s="14"/>
      <c r="K27" s="14"/>
      <c r="L27" s="14"/>
      <c r="M27" s="14"/>
      <c r="N27" s="14"/>
      <c r="O27" s="14"/>
      <c r="P27" s="14"/>
      <c r="Q27" s="14"/>
      <c r="R27" s="14"/>
    </row>
    <row r="28" spans="1:20" ht="15" x14ac:dyDescent="0.25">
      <c r="A28" s="168"/>
      <c r="B28" s="168"/>
      <c r="C28" s="41" t="s">
        <v>63</v>
      </c>
      <c r="D28" s="168"/>
      <c r="E28" s="168"/>
      <c r="F28" s="168"/>
      <c r="G28" s="168"/>
      <c r="H28" s="168"/>
      <c r="I28" s="14"/>
      <c r="J28" s="14"/>
      <c r="K28" s="14"/>
      <c r="L28" s="14"/>
      <c r="M28" s="14"/>
      <c r="N28" s="14"/>
      <c r="O28" s="14"/>
      <c r="P28" s="14"/>
      <c r="Q28" s="14"/>
      <c r="R28" s="14"/>
    </row>
    <row r="29" spans="1:20" ht="15" x14ac:dyDescent="0.25">
      <c r="A29" s="168"/>
      <c r="B29" s="14"/>
      <c r="D29" s="168"/>
      <c r="E29" s="168"/>
      <c r="F29" s="168"/>
      <c r="G29" s="168"/>
      <c r="H29" s="168"/>
      <c r="I29" s="14"/>
      <c r="J29" s="14"/>
      <c r="K29" s="14"/>
      <c r="L29" s="14"/>
      <c r="M29" s="14"/>
      <c r="N29" s="14"/>
      <c r="O29" s="14"/>
      <c r="P29" s="14"/>
      <c r="Q29" s="14"/>
      <c r="R29" s="14"/>
    </row>
    <row r="30" spans="1:20" ht="15" x14ac:dyDescent="0.25">
      <c r="A30" s="14"/>
      <c r="B30" s="14"/>
      <c r="C30" s="169" t="s">
        <v>64</v>
      </c>
      <c r="D30" s="168"/>
      <c r="E30" s="168"/>
      <c r="F30" s="168"/>
      <c r="G30" s="168"/>
      <c r="H30" s="168"/>
      <c r="I30" s="14"/>
      <c r="J30" s="14"/>
      <c r="K30" s="14"/>
      <c r="L30" s="14"/>
      <c r="M30" s="14"/>
      <c r="N30" s="14"/>
      <c r="O30" s="14"/>
      <c r="P30" s="14"/>
      <c r="Q30" s="14"/>
      <c r="R30" s="14"/>
    </row>
    <row r="31" spans="1:20" ht="15" x14ac:dyDescent="0.25">
      <c r="A31" s="14"/>
      <c r="B31" s="14"/>
      <c r="D31" s="168"/>
      <c r="E31" s="168"/>
      <c r="F31" s="168"/>
      <c r="G31" s="168"/>
      <c r="H31" s="168"/>
      <c r="I31" s="14"/>
      <c r="J31" s="14"/>
      <c r="K31" s="14"/>
      <c r="L31" s="14"/>
      <c r="M31" s="14"/>
      <c r="N31" s="14"/>
      <c r="O31" s="14"/>
      <c r="P31" s="14"/>
      <c r="Q31" s="14"/>
      <c r="R31" s="14"/>
    </row>
    <row r="32" spans="1:20" ht="15" x14ac:dyDescent="0.25">
      <c r="A32" s="14"/>
      <c r="B32" s="14"/>
      <c r="C32" s="169" t="s">
        <v>65</v>
      </c>
      <c r="D32" s="168"/>
      <c r="E32" s="168"/>
      <c r="F32" s="168"/>
      <c r="G32" s="168"/>
      <c r="H32" s="14"/>
      <c r="I32" s="14"/>
      <c r="J32" s="14"/>
      <c r="K32" s="14"/>
      <c r="L32" s="14"/>
      <c r="M32" s="14"/>
      <c r="N32" s="14"/>
      <c r="O32" s="14"/>
      <c r="P32" s="14"/>
      <c r="Q32" s="14"/>
      <c r="R32" s="14"/>
      <c r="S32" s="14"/>
      <c r="T32" s="14"/>
    </row>
    <row r="33" spans="1:20" ht="15" x14ac:dyDescent="0.25">
      <c r="A33" s="14"/>
      <c r="B33" s="14"/>
      <c r="D33" s="168"/>
      <c r="E33" s="168"/>
      <c r="F33" s="168"/>
      <c r="G33" s="168"/>
      <c r="H33" s="14"/>
      <c r="I33" s="14"/>
      <c r="J33" s="14"/>
      <c r="K33" s="14"/>
      <c r="L33" s="14"/>
      <c r="M33" s="14"/>
      <c r="N33" s="14"/>
      <c r="O33" s="14"/>
      <c r="P33" s="14"/>
      <c r="Q33" s="14"/>
      <c r="R33" s="14"/>
      <c r="S33" s="14"/>
      <c r="T33" s="14"/>
    </row>
    <row r="34" spans="1:20" ht="15" x14ac:dyDescent="0.25">
      <c r="A34" s="14"/>
      <c r="B34" s="14"/>
      <c r="C34" s="169" t="s">
        <v>66</v>
      </c>
      <c r="D34" s="168"/>
      <c r="E34" s="168"/>
      <c r="F34" s="168"/>
      <c r="G34" s="168"/>
      <c r="H34" s="14"/>
      <c r="I34" s="14"/>
      <c r="J34" s="14"/>
      <c r="K34" s="14"/>
      <c r="L34" s="14"/>
      <c r="M34" s="14"/>
      <c r="N34" s="14"/>
      <c r="O34" s="14"/>
      <c r="P34" s="14"/>
      <c r="Q34" s="14"/>
      <c r="R34" s="14"/>
      <c r="S34" s="14"/>
      <c r="T34" s="14"/>
    </row>
    <row r="35" spans="1:20" ht="15" x14ac:dyDescent="0.25">
      <c r="A35" s="14"/>
      <c r="B35" s="14"/>
      <c r="C35" s="14"/>
      <c r="D35" s="168"/>
      <c r="E35" s="168"/>
      <c r="F35" s="168"/>
      <c r="G35" s="168"/>
      <c r="H35" s="14"/>
      <c r="I35" s="14"/>
      <c r="J35" s="14"/>
      <c r="K35" s="14"/>
      <c r="L35" s="14"/>
      <c r="M35" s="14"/>
      <c r="N35" s="14"/>
      <c r="O35" s="14"/>
      <c r="P35" s="14"/>
      <c r="Q35" s="14"/>
      <c r="R35" s="14"/>
      <c r="S35" s="14"/>
      <c r="T35" s="14"/>
    </row>
    <row r="36" spans="1:20" ht="15.75" x14ac:dyDescent="0.25">
      <c r="B36" s="19" t="s">
        <v>67</v>
      </c>
      <c r="C36" s="15"/>
      <c r="D36" s="168"/>
      <c r="E36" s="168"/>
      <c r="F36" s="168"/>
      <c r="G36" s="168"/>
      <c r="H36" s="14"/>
      <c r="I36" s="14"/>
      <c r="J36" s="14"/>
      <c r="K36" s="14"/>
      <c r="L36" s="14"/>
      <c r="M36" s="14"/>
      <c r="N36" s="14"/>
      <c r="O36" s="14"/>
      <c r="P36" s="14"/>
      <c r="Q36" s="14"/>
      <c r="R36" s="14"/>
      <c r="S36" s="14"/>
      <c r="T36" s="14"/>
    </row>
    <row r="37" spans="1:20" ht="15" x14ac:dyDescent="0.25">
      <c r="A37" s="168"/>
      <c r="B37" s="168"/>
      <c r="C37" s="168"/>
      <c r="D37" s="168"/>
      <c r="E37" s="168"/>
      <c r="F37" s="168"/>
      <c r="G37" s="168"/>
      <c r="H37" s="14"/>
      <c r="I37" s="14"/>
      <c r="J37" s="14"/>
      <c r="K37" s="14"/>
      <c r="L37" s="14"/>
      <c r="M37" s="14"/>
      <c r="N37" s="14"/>
      <c r="O37" s="14"/>
      <c r="P37" s="14"/>
      <c r="Q37" s="14"/>
      <c r="R37" s="14"/>
      <c r="S37" s="14"/>
      <c r="T37" s="14"/>
    </row>
    <row r="38" spans="1:20" ht="15" x14ac:dyDescent="0.25">
      <c r="A38" s="14"/>
      <c r="B38" s="14"/>
      <c r="C38" s="17" t="s">
        <v>68</v>
      </c>
      <c r="D38" s="168"/>
      <c r="E38" s="168"/>
      <c r="F38" s="168"/>
      <c r="G38" s="168"/>
      <c r="H38" s="14"/>
      <c r="I38" s="14"/>
      <c r="J38" s="14"/>
      <c r="K38" s="14"/>
      <c r="L38" s="14"/>
      <c r="M38" s="14"/>
      <c r="N38" s="14"/>
      <c r="O38" s="14"/>
      <c r="P38" s="14"/>
      <c r="Q38" s="14"/>
      <c r="R38" s="14"/>
      <c r="S38" s="14"/>
      <c r="T38" s="14"/>
    </row>
    <row r="39" spans="1:20" ht="15" x14ac:dyDescent="0.25">
      <c r="A39" s="14"/>
      <c r="B39" s="14"/>
      <c r="C39" s="17"/>
      <c r="D39" s="168"/>
      <c r="E39" s="168"/>
      <c r="F39" s="168"/>
      <c r="G39" s="168"/>
      <c r="H39" s="14"/>
      <c r="I39" s="14"/>
      <c r="J39" s="14"/>
      <c r="K39" s="14"/>
      <c r="L39" s="14"/>
      <c r="M39" s="14"/>
      <c r="N39" s="14"/>
      <c r="O39" s="14"/>
      <c r="P39" s="14"/>
      <c r="Q39" s="14"/>
      <c r="R39" s="14"/>
      <c r="S39" s="14"/>
      <c r="T39" s="14"/>
    </row>
    <row r="40" spans="1:20" ht="15" x14ac:dyDescent="0.25">
      <c r="A40" s="14"/>
      <c r="B40" s="14"/>
      <c r="C40" s="17" t="s">
        <v>69</v>
      </c>
      <c r="D40" s="168"/>
      <c r="E40" s="168"/>
      <c r="F40" s="168"/>
      <c r="G40" s="168"/>
      <c r="H40" s="14"/>
      <c r="I40" s="14"/>
      <c r="J40" s="14"/>
      <c r="K40" s="14"/>
      <c r="L40" s="14"/>
      <c r="M40" s="14"/>
      <c r="N40" s="14"/>
      <c r="O40" s="14"/>
      <c r="P40" s="14"/>
      <c r="Q40" s="14"/>
      <c r="R40" s="14"/>
      <c r="S40" s="14"/>
      <c r="T40" s="14"/>
    </row>
    <row r="41" spans="1:20" ht="15" x14ac:dyDescent="0.25">
      <c r="A41" s="14"/>
      <c r="B41" s="14"/>
      <c r="C41" s="17"/>
      <c r="D41" s="168"/>
      <c r="E41" s="168"/>
      <c r="F41" s="168"/>
      <c r="G41" s="168"/>
      <c r="H41" s="14"/>
      <c r="I41" s="14"/>
      <c r="J41" s="14"/>
      <c r="K41" s="14"/>
      <c r="L41" s="14"/>
      <c r="M41" s="14"/>
      <c r="N41" s="14"/>
      <c r="O41" s="14"/>
      <c r="P41" s="14"/>
      <c r="Q41" s="14"/>
      <c r="R41" s="14"/>
      <c r="S41" s="14"/>
      <c r="T41" s="14"/>
    </row>
    <row r="42" spans="1:20" ht="15" x14ac:dyDescent="0.25">
      <c r="A42" s="14"/>
      <c r="B42" s="14"/>
      <c r="C42" s="169" t="s">
        <v>70</v>
      </c>
      <c r="D42" s="168"/>
      <c r="E42" s="168"/>
      <c r="F42" s="168"/>
      <c r="G42" s="168"/>
      <c r="H42" s="14"/>
      <c r="I42" s="14"/>
      <c r="J42" s="14"/>
      <c r="K42" s="14"/>
      <c r="L42" s="14"/>
      <c r="M42" s="14"/>
      <c r="N42" s="14"/>
      <c r="O42" s="14"/>
      <c r="P42" s="14"/>
      <c r="Q42" s="14"/>
      <c r="R42" s="14"/>
      <c r="S42" s="14"/>
      <c r="T42" s="14"/>
    </row>
    <row r="43" spans="1:20" ht="15" x14ac:dyDescent="0.25">
      <c r="A43" s="14"/>
      <c r="B43" s="14"/>
      <c r="C43" s="169"/>
      <c r="D43" s="168"/>
      <c r="E43" s="168"/>
      <c r="F43" s="168"/>
      <c r="G43" s="168"/>
      <c r="H43" s="14"/>
      <c r="I43" s="14"/>
      <c r="J43" s="14"/>
      <c r="K43" s="14"/>
      <c r="L43" s="14"/>
      <c r="M43" s="14"/>
      <c r="N43" s="14"/>
      <c r="O43" s="14"/>
      <c r="P43" s="14"/>
      <c r="Q43" s="14"/>
      <c r="R43" s="14"/>
      <c r="S43" s="14"/>
      <c r="T43" s="14"/>
    </row>
    <row r="44" spans="1:20" ht="18" customHeight="1" x14ac:dyDescent="0.25">
      <c r="A44" s="14"/>
      <c r="B44" s="14"/>
      <c r="C44" s="170" t="s">
        <v>71</v>
      </c>
      <c r="D44" s="168"/>
      <c r="E44" s="168"/>
      <c r="F44" s="168"/>
      <c r="G44" s="168"/>
      <c r="H44" s="14"/>
      <c r="I44" s="14"/>
      <c r="J44" s="14"/>
      <c r="K44" s="14"/>
      <c r="L44" s="14"/>
      <c r="M44" s="14"/>
      <c r="N44" s="14"/>
      <c r="O44" s="14"/>
      <c r="P44" s="14"/>
      <c r="Q44" s="14"/>
      <c r="R44" s="14"/>
      <c r="S44" s="14"/>
      <c r="T44" s="14"/>
    </row>
    <row r="45" spans="1:20" ht="15" x14ac:dyDescent="0.25">
      <c r="A45" s="14"/>
      <c r="B45" s="14"/>
      <c r="C45" s="170"/>
      <c r="D45" s="168"/>
      <c r="E45" s="168"/>
      <c r="F45" s="168"/>
      <c r="G45" s="168"/>
      <c r="H45" s="14"/>
      <c r="I45" s="14"/>
      <c r="J45" s="14"/>
      <c r="K45" s="14"/>
      <c r="L45" s="14"/>
      <c r="M45" s="14"/>
      <c r="N45" s="14"/>
      <c r="O45" s="14"/>
      <c r="P45" s="14"/>
      <c r="Q45" s="14"/>
      <c r="R45" s="14"/>
      <c r="S45" s="14"/>
      <c r="T45" s="14"/>
    </row>
    <row r="46" spans="1:20" ht="15" x14ac:dyDescent="0.25">
      <c r="A46" s="14"/>
      <c r="B46" s="14"/>
      <c r="C46" s="170" t="s">
        <v>72</v>
      </c>
      <c r="D46" s="168"/>
      <c r="E46" s="168"/>
      <c r="F46" s="168"/>
      <c r="G46" s="168"/>
      <c r="H46" s="14"/>
      <c r="I46" s="14"/>
      <c r="J46" s="14"/>
      <c r="K46" s="14"/>
      <c r="L46" s="14"/>
      <c r="M46" s="14"/>
      <c r="N46" s="14"/>
      <c r="O46" s="14"/>
      <c r="P46" s="14"/>
      <c r="Q46" s="14"/>
      <c r="R46" s="14"/>
      <c r="S46" s="14"/>
      <c r="T46" s="14"/>
    </row>
    <row r="47" spans="1:20" ht="15" x14ac:dyDescent="0.25">
      <c r="A47" s="14"/>
      <c r="B47" s="14"/>
      <c r="C47" s="170"/>
      <c r="D47" s="168"/>
      <c r="E47" s="168"/>
      <c r="F47" s="168"/>
      <c r="G47" s="168"/>
      <c r="H47" s="14"/>
      <c r="I47" s="14"/>
      <c r="J47" s="14"/>
      <c r="K47" s="14"/>
      <c r="L47" s="14"/>
      <c r="M47" s="14"/>
      <c r="N47" s="14"/>
      <c r="O47" s="14"/>
      <c r="P47" s="14"/>
      <c r="Q47" s="14"/>
      <c r="R47" s="14"/>
      <c r="S47" s="14"/>
      <c r="T47" s="14"/>
    </row>
    <row r="48" spans="1:20" ht="15" x14ac:dyDescent="0.25">
      <c r="A48" s="14"/>
      <c r="B48" s="14"/>
      <c r="C48" s="13" t="s">
        <v>73</v>
      </c>
      <c r="D48" s="168"/>
      <c r="E48" s="168"/>
      <c r="F48" s="168"/>
      <c r="G48" s="168"/>
      <c r="H48" s="14"/>
      <c r="I48" s="14"/>
      <c r="J48" s="14"/>
      <c r="K48" s="14"/>
      <c r="L48" s="14"/>
      <c r="M48" s="14"/>
      <c r="N48" s="14"/>
      <c r="O48" s="14"/>
      <c r="P48" s="14"/>
      <c r="Q48" s="14"/>
      <c r="R48" s="14"/>
      <c r="S48" s="14"/>
      <c r="T48" s="14"/>
    </row>
    <row r="49" spans="1:20" x14ac:dyDescent="0.2">
      <c r="A49" s="14"/>
      <c r="B49" s="14"/>
      <c r="C49" s="14"/>
      <c r="D49" s="14"/>
      <c r="E49" s="14"/>
      <c r="F49" s="14"/>
      <c r="G49" s="14"/>
      <c r="H49" s="14"/>
      <c r="I49" s="14"/>
      <c r="J49" s="14"/>
      <c r="K49" s="14"/>
      <c r="L49" s="14"/>
      <c r="M49" s="14"/>
      <c r="N49" s="14"/>
      <c r="O49" s="14"/>
      <c r="P49" s="14"/>
      <c r="Q49" s="14"/>
      <c r="R49" s="14"/>
      <c r="S49" s="14"/>
      <c r="T49" s="14"/>
    </row>
    <row r="50" spans="1:20" ht="15.75" x14ac:dyDescent="0.25">
      <c r="B50" s="19" t="s">
        <v>74</v>
      </c>
      <c r="C50" s="168"/>
      <c r="D50" s="14"/>
      <c r="E50" s="14"/>
      <c r="F50" s="14"/>
      <c r="G50" s="14"/>
      <c r="H50" s="14"/>
      <c r="I50" s="14"/>
      <c r="J50" s="14"/>
      <c r="K50" s="14"/>
      <c r="L50" s="14"/>
      <c r="M50" s="14"/>
      <c r="N50" s="14"/>
      <c r="O50" s="14"/>
      <c r="P50" s="14"/>
      <c r="Q50" s="14"/>
      <c r="R50" s="14"/>
      <c r="S50" s="14"/>
      <c r="T50" s="14"/>
    </row>
    <row r="51" spans="1:20" ht="15" x14ac:dyDescent="0.25">
      <c r="A51" s="14"/>
      <c r="B51" s="168"/>
      <c r="C51" s="168"/>
      <c r="D51" s="14"/>
      <c r="E51" s="14"/>
      <c r="F51" s="14"/>
      <c r="G51" s="14"/>
      <c r="H51" s="14"/>
      <c r="I51" s="14"/>
      <c r="J51" s="14"/>
      <c r="K51" s="14"/>
      <c r="L51" s="14"/>
      <c r="M51" s="14"/>
      <c r="N51" s="14"/>
      <c r="O51" s="14"/>
      <c r="P51" s="14"/>
      <c r="Q51" s="14"/>
      <c r="R51" s="14"/>
      <c r="S51" s="14"/>
      <c r="T51" s="14"/>
    </row>
    <row r="52" spans="1:20" ht="15" x14ac:dyDescent="0.25">
      <c r="A52" s="14"/>
      <c r="B52" s="168"/>
      <c r="C52" s="16" t="s">
        <v>75</v>
      </c>
      <c r="D52" s="14"/>
      <c r="E52" s="14"/>
      <c r="F52" s="14"/>
      <c r="G52" s="14"/>
      <c r="H52" s="14"/>
      <c r="I52" s="14"/>
      <c r="J52" s="14"/>
      <c r="K52" s="14"/>
      <c r="L52" s="14"/>
      <c r="M52" s="14"/>
      <c r="N52" s="14"/>
      <c r="O52" s="14"/>
      <c r="P52" s="14"/>
      <c r="Q52" s="14"/>
      <c r="R52" s="14"/>
      <c r="S52" s="14"/>
      <c r="T52" s="14"/>
    </row>
    <row r="53" spans="1:20" ht="15" x14ac:dyDescent="0.25">
      <c r="A53" s="14"/>
      <c r="B53" s="168"/>
      <c r="C53" s="16"/>
      <c r="D53" s="14"/>
      <c r="E53" s="14"/>
      <c r="F53" s="14"/>
      <c r="G53" s="14"/>
      <c r="H53" s="14"/>
      <c r="I53" s="14"/>
      <c r="J53" s="14"/>
      <c r="K53" s="14"/>
      <c r="L53" s="14"/>
      <c r="M53" s="14"/>
      <c r="N53" s="14"/>
      <c r="O53" s="14"/>
      <c r="P53" s="14"/>
      <c r="Q53" s="14"/>
      <c r="R53" s="14"/>
      <c r="S53" s="14"/>
      <c r="T53" s="14"/>
    </row>
    <row r="54" spans="1:20" ht="15" x14ac:dyDescent="0.25">
      <c r="A54" s="14"/>
      <c r="B54" s="168"/>
      <c r="C54" s="16" t="s">
        <v>76</v>
      </c>
      <c r="D54" s="14"/>
      <c r="E54" s="14"/>
      <c r="F54" s="14"/>
      <c r="G54" s="14"/>
      <c r="H54" s="14"/>
      <c r="I54" s="14"/>
      <c r="J54" s="14"/>
      <c r="K54" s="14"/>
      <c r="L54" s="14"/>
      <c r="M54" s="14"/>
      <c r="N54" s="14"/>
      <c r="O54" s="14"/>
      <c r="P54" s="14"/>
      <c r="Q54" s="14"/>
      <c r="R54" s="14"/>
      <c r="S54" s="14"/>
      <c r="T54" s="14"/>
    </row>
    <row r="55" spans="1:20" ht="15" x14ac:dyDescent="0.25">
      <c r="A55" s="14"/>
      <c r="B55" s="168"/>
      <c r="C55" s="16"/>
      <c r="D55" s="14"/>
      <c r="E55" s="14"/>
      <c r="F55" s="14"/>
      <c r="G55" s="14"/>
      <c r="H55" s="14"/>
      <c r="I55" s="14"/>
      <c r="J55" s="14"/>
      <c r="K55" s="14"/>
      <c r="L55" s="14"/>
      <c r="M55" s="14"/>
      <c r="N55" s="14"/>
      <c r="O55" s="14"/>
      <c r="P55" s="14"/>
      <c r="Q55" s="14"/>
      <c r="R55" s="14"/>
      <c r="S55" s="14"/>
      <c r="T55" s="14"/>
    </row>
    <row r="56" spans="1:20" ht="15" x14ac:dyDescent="0.25">
      <c r="A56" s="14"/>
      <c r="B56" s="168"/>
      <c r="C56" s="16" t="s">
        <v>77</v>
      </c>
      <c r="D56" s="14"/>
      <c r="E56" s="14"/>
      <c r="F56" s="14"/>
      <c r="G56" s="14"/>
      <c r="H56" s="14"/>
      <c r="I56" s="14"/>
      <c r="J56" s="14"/>
      <c r="K56" s="14"/>
      <c r="L56" s="14"/>
      <c r="M56" s="14"/>
      <c r="N56" s="14"/>
      <c r="O56" s="14"/>
      <c r="P56" s="14"/>
      <c r="Q56" s="14"/>
      <c r="R56" s="14"/>
      <c r="S56" s="14"/>
      <c r="T56" s="14"/>
    </row>
    <row r="57" spans="1:20" x14ac:dyDescent="0.2">
      <c r="A57" s="14"/>
      <c r="B57" s="14"/>
      <c r="C57" s="14"/>
      <c r="D57" s="14"/>
      <c r="E57" s="14"/>
      <c r="F57" s="14"/>
      <c r="G57" s="14"/>
      <c r="H57" s="14"/>
      <c r="I57" s="14"/>
      <c r="J57" s="14"/>
      <c r="K57" s="14"/>
      <c r="L57" s="14"/>
      <c r="M57" s="14"/>
      <c r="N57" s="14"/>
      <c r="O57" s="14"/>
      <c r="P57" s="14"/>
      <c r="Q57" s="14"/>
      <c r="R57" s="14"/>
      <c r="S57" s="14"/>
      <c r="T57" s="14"/>
    </row>
    <row r="58" spans="1:20" x14ac:dyDescent="0.2">
      <c r="A58" s="14"/>
      <c r="B58" s="14"/>
      <c r="C58" s="14"/>
      <c r="D58" s="14"/>
      <c r="E58" s="14"/>
      <c r="F58" s="14"/>
      <c r="G58" s="14"/>
      <c r="H58" s="14"/>
      <c r="I58" s="14"/>
      <c r="J58" s="14"/>
      <c r="K58" s="14"/>
      <c r="L58" s="14"/>
      <c r="M58" s="14"/>
      <c r="N58" s="14"/>
      <c r="O58" s="14"/>
      <c r="P58" s="14"/>
      <c r="Q58" s="14"/>
      <c r="R58" s="14"/>
      <c r="S58" s="14"/>
      <c r="T58" s="14"/>
    </row>
    <row r="59" spans="1:20" x14ac:dyDescent="0.2">
      <c r="A59" s="14"/>
      <c r="B59" s="14"/>
      <c r="C59" s="14"/>
      <c r="D59" s="14"/>
      <c r="E59" s="14"/>
      <c r="F59" s="14"/>
      <c r="G59" s="14"/>
      <c r="H59" s="14"/>
      <c r="I59" s="14"/>
      <c r="J59" s="14"/>
      <c r="K59" s="14"/>
      <c r="L59" s="14"/>
      <c r="M59" s="14"/>
      <c r="N59" s="14"/>
      <c r="O59" s="14"/>
      <c r="P59" s="14"/>
      <c r="Q59" s="14"/>
      <c r="R59" s="14"/>
      <c r="S59" s="14"/>
      <c r="T59" s="14"/>
    </row>
    <row r="60" spans="1:20" x14ac:dyDescent="0.2">
      <c r="A60" s="14"/>
      <c r="B60" s="14"/>
      <c r="C60" s="14"/>
      <c r="D60" s="14"/>
      <c r="E60" s="14"/>
      <c r="F60" s="14"/>
      <c r="G60" s="14"/>
      <c r="H60" s="14"/>
      <c r="I60" s="14"/>
      <c r="J60" s="14"/>
      <c r="K60" s="14"/>
      <c r="L60" s="14"/>
      <c r="M60" s="14"/>
      <c r="N60" s="14"/>
      <c r="O60" s="14"/>
      <c r="P60" s="14"/>
      <c r="Q60" s="14"/>
      <c r="R60" s="14"/>
      <c r="S60" s="14"/>
      <c r="T60" s="14"/>
    </row>
    <row r="61" spans="1:20" x14ac:dyDescent="0.2">
      <c r="A61" s="14"/>
      <c r="B61" s="14"/>
      <c r="C61" s="14"/>
      <c r="D61" s="14"/>
      <c r="E61" s="14"/>
      <c r="F61" s="14"/>
      <c r="G61" s="14"/>
      <c r="H61" s="14"/>
      <c r="I61" s="14"/>
      <c r="J61" s="14"/>
      <c r="K61" s="14"/>
      <c r="L61" s="14"/>
      <c r="M61" s="14"/>
      <c r="N61" s="14"/>
      <c r="O61" s="14"/>
      <c r="P61" s="14"/>
      <c r="Q61" s="14"/>
      <c r="R61" s="14"/>
      <c r="S61" s="14"/>
      <c r="T61" s="14"/>
    </row>
    <row r="62" spans="1:20" x14ac:dyDescent="0.2">
      <c r="A62" s="14"/>
      <c r="B62" s="14"/>
      <c r="C62" s="14"/>
      <c r="D62" s="14"/>
      <c r="E62" s="14"/>
      <c r="F62" s="14"/>
      <c r="G62" s="14"/>
      <c r="H62" s="14"/>
      <c r="I62" s="14"/>
      <c r="J62" s="14"/>
      <c r="K62" s="14"/>
      <c r="L62" s="14"/>
      <c r="M62" s="14"/>
      <c r="N62" s="14"/>
      <c r="O62" s="14"/>
      <c r="P62" s="14"/>
      <c r="Q62" s="14"/>
      <c r="R62" s="14"/>
      <c r="S62" s="14"/>
      <c r="T62" s="14"/>
    </row>
    <row r="63" spans="1:20" x14ac:dyDescent="0.2">
      <c r="A63" s="14"/>
      <c r="B63" s="14"/>
      <c r="C63" s="14"/>
      <c r="D63" s="14"/>
      <c r="E63" s="14"/>
      <c r="F63" s="14"/>
      <c r="G63" s="14"/>
      <c r="H63" s="14"/>
      <c r="I63" s="14"/>
      <c r="J63" s="14"/>
      <c r="K63" s="14"/>
      <c r="L63" s="14"/>
      <c r="M63" s="14"/>
      <c r="N63" s="14"/>
      <c r="O63" s="14"/>
      <c r="P63" s="14"/>
      <c r="Q63" s="14"/>
      <c r="R63" s="14"/>
      <c r="S63" s="14"/>
      <c r="T63" s="14"/>
    </row>
    <row r="64" spans="1:20" x14ac:dyDescent="0.2">
      <c r="A64" s="14"/>
      <c r="B64" s="14"/>
      <c r="C64" s="14"/>
      <c r="D64" s="14"/>
      <c r="E64" s="14"/>
      <c r="F64" s="14"/>
      <c r="G64" s="14"/>
      <c r="H64" s="14"/>
      <c r="I64" s="14"/>
      <c r="J64" s="14"/>
      <c r="K64" s="14"/>
      <c r="L64" s="14"/>
      <c r="M64" s="14"/>
      <c r="N64" s="14"/>
      <c r="O64" s="14"/>
      <c r="P64" s="14"/>
      <c r="Q64" s="14"/>
      <c r="R64" s="14"/>
      <c r="S64" s="14"/>
      <c r="T64" s="14"/>
    </row>
    <row r="65" spans="1:20" x14ac:dyDescent="0.2">
      <c r="A65" s="14"/>
      <c r="B65" s="14"/>
      <c r="C65" s="14"/>
      <c r="D65" s="14"/>
      <c r="E65" s="14"/>
      <c r="F65" s="14"/>
      <c r="G65" s="14"/>
      <c r="H65" s="14"/>
      <c r="I65" s="14"/>
      <c r="J65" s="14"/>
      <c r="K65" s="14"/>
      <c r="L65" s="14"/>
      <c r="M65" s="14"/>
      <c r="N65" s="14"/>
      <c r="O65" s="14"/>
      <c r="P65" s="14"/>
      <c r="Q65" s="14"/>
      <c r="R65" s="14"/>
      <c r="S65" s="14"/>
      <c r="T65" s="14"/>
    </row>
    <row r="66" spans="1:20" x14ac:dyDescent="0.2">
      <c r="A66" s="14"/>
      <c r="B66" s="14"/>
      <c r="C66" s="14"/>
      <c r="D66" s="14"/>
      <c r="E66" s="14"/>
      <c r="F66" s="14"/>
      <c r="G66" s="14"/>
      <c r="H66" s="14"/>
      <c r="I66" s="14"/>
      <c r="J66" s="14"/>
      <c r="K66" s="14"/>
      <c r="L66" s="14"/>
      <c r="M66" s="14"/>
      <c r="N66" s="14"/>
      <c r="O66" s="14"/>
      <c r="P66" s="14"/>
      <c r="Q66" s="14"/>
      <c r="R66" s="14"/>
      <c r="S66" s="14"/>
      <c r="T66" s="14"/>
    </row>
    <row r="67" spans="1:20" x14ac:dyDescent="0.2">
      <c r="A67" s="14"/>
      <c r="B67" s="14"/>
      <c r="C67" s="14"/>
      <c r="D67" s="14"/>
      <c r="E67" s="14"/>
      <c r="F67" s="14"/>
      <c r="G67" s="14"/>
      <c r="H67" s="14"/>
      <c r="I67" s="14"/>
      <c r="J67" s="14"/>
      <c r="K67" s="14"/>
      <c r="L67" s="14"/>
      <c r="M67" s="14"/>
      <c r="N67" s="14"/>
      <c r="O67" s="14"/>
      <c r="P67" s="14"/>
      <c r="Q67" s="14"/>
      <c r="R67" s="14"/>
      <c r="S67" s="14"/>
      <c r="T67" s="14"/>
    </row>
    <row r="68" spans="1:20" x14ac:dyDescent="0.2">
      <c r="A68" s="14"/>
      <c r="B68" s="14"/>
      <c r="C68" s="14"/>
      <c r="D68" s="14"/>
      <c r="E68" s="14"/>
      <c r="F68" s="14"/>
      <c r="G68" s="14"/>
      <c r="H68" s="14"/>
      <c r="I68" s="14"/>
      <c r="J68" s="14"/>
      <c r="K68" s="14"/>
      <c r="L68" s="14"/>
      <c r="M68" s="14"/>
      <c r="N68" s="14"/>
      <c r="O68" s="14"/>
      <c r="P68" s="14"/>
      <c r="Q68" s="14"/>
      <c r="R68" s="14"/>
      <c r="S68" s="14"/>
      <c r="T68" s="14"/>
    </row>
    <row r="69" spans="1:20" x14ac:dyDescent="0.2">
      <c r="A69" s="14"/>
      <c r="B69" s="14"/>
      <c r="C69" s="14"/>
      <c r="D69" s="14"/>
      <c r="E69" s="14"/>
      <c r="F69" s="14"/>
      <c r="G69" s="14"/>
      <c r="H69" s="14"/>
      <c r="I69" s="14"/>
      <c r="J69" s="14"/>
      <c r="K69" s="14"/>
      <c r="L69" s="14"/>
      <c r="M69" s="14"/>
      <c r="N69" s="14"/>
      <c r="O69" s="14"/>
      <c r="P69" s="14"/>
      <c r="Q69" s="14"/>
      <c r="R69" s="14"/>
      <c r="S69" s="14"/>
      <c r="T69" s="14"/>
    </row>
    <row r="70" spans="1:20" x14ac:dyDescent="0.2">
      <c r="A70" s="14"/>
      <c r="B70" s="14"/>
      <c r="C70" s="14"/>
      <c r="D70" s="14"/>
      <c r="E70" s="14"/>
      <c r="F70" s="14"/>
      <c r="G70" s="14"/>
      <c r="H70" s="14"/>
      <c r="I70" s="14"/>
      <c r="J70" s="14"/>
      <c r="K70" s="14"/>
      <c r="L70" s="14"/>
      <c r="M70" s="14"/>
      <c r="N70" s="14"/>
      <c r="O70" s="14"/>
      <c r="P70" s="14"/>
      <c r="Q70" s="14"/>
      <c r="R70" s="14"/>
      <c r="S70" s="14"/>
      <c r="T70" s="14"/>
    </row>
    <row r="71" spans="1:20" x14ac:dyDescent="0.2">
      <c r="A71" s="14"/>
      <c r="B71" s="14"/>
      <c r="C71" s="14"/>
      <c r="D71" s="14"/>
      <c r="E71" s="14"/>
      <c r="F71" s="14"/>
      <c r="G71" s="14"/>
      <c r="H71" s="14"/>
      <c r="I71" s="14"/>
      <c r="J71" s="14"/>
      <c r="K71" s="14"/>
      <c r="L71" s="14"/>
      <c r="M71" s="14"/>
      <c r="N71" s="14"/>
      <c r="O71" s="14"/>
      <c r="P71" s="14"/>
      <c r="Q71" s="14"/>
      <c r="R71" s="14"/>
      <c r="S71" s="14"/>
      <c r="T71" s="14"/>
    </row>
    <row r="72" spans="1:20" x14ac:dyDescent="0.2">
      <c r="A72" s="14"/>
      <c r="B72" s="14"/>
      <c r="C72" s="14"/>
      <c r="D72" s="14"/>
      <c r="E72" s="14"/>
      <c r="F72" s="14"/>
      <c r="G72" s="14"/>
      <c r="H72" s="14"/>
      <c r="I72" s="14"/>
      <c r="J72" s="14"/>
      <c r="K72" s="14"/>
      <c r="L72" s="14"/>
      <c r="M72" s="14"/>
      <c r="N72" s="14"/>
      <c r="O72" s="14"/>
      <c r="P72" s="14"/>
      <c r="Q72" s="14"/>
      <c r="R72" s="14"/>
      <c r="S72" s="14"/>
      <c r="T72" s="14"/>
    </row>
    <row r="73" spans="1:20" x14ac:dyDescent="0.2">
      <c r="A73" s="14"/>
      <c r="B73" s="14"/>
      <c r="C73" s="14"/>
      <c r="D73" s="14"/>
      <c r="E73" s="14"/>
      <c r="F73" s="14"/>
      <c r="G73" s="14"/>
      <c r="H73" s="14"/>
      <c r="I73" s="14"/>
      <c r="J73" s="14"/>
      <c r="K73" s="14"/>
      <c r="L73" s="14"/>
      <c r="M73" s="14"/>
      <c r="N73" s="14"/>
      <c r="O73" s="14"/>
      <c r="P73" s="14"/>
      <c r="Q73" s="14"/>
      <c r="R73" s="14"/>
      <c r="S73" s="14"/>
      <c r="T73" s="14"/>
    </row>
    <row r="74" spans="1:20" x14ac:dyDescent="0.2">
      <c r="A74" s="14"/>
      <c r="B74" s="14"/>
      <c r="C74" s="14"/>
      <c r="D74" s="14"/>
      <c r="E74" s="14"/>
      <c r="F74" s="14"/>
      <c r="G74" s="14"/>
      <c r="H74" s="14"/>
      <c r="I74" s="14"/>
      <c r="J74" s="14"/>
      <c r="K74" s="14"/>
      <c r="L74" s="14"/>
      <c r="M74" s="14"/>
      <c r="N74" s="14"/>
      <c r="O74" s="14"/>
      <c r="P74" s="14"/>
      <c r="Q74" s="14"/>
      <c r="R74" s="14"/>
      <c r="S74" s="14"/>
      <c r="T74" s="14"/>
    </row>
    <row r="75" spans="1:20" x14ac:dyDescent="0.2">
      <c r="A75" s="14"/>
      <c r="B75" s="14"/>
      <c r="C75" s="14"/>
      <c r="D75" s="14"/>
      <c r="E75" s="14"/>
      <c r="F75" s="14"/>
      <c r="G75" s="14"/>
      <c r="H75" s="14"/>
      <c r="I75" s="14"/>
      <c r="J75" s="14"/>
      <c r="K75" s="14"/>
      <c r="L75" s="14"/>
      <c r="M75" s="14"/>
      <c r="N75" s="14"/>
      <c r="O75" s="14"/>
      <c r="P75" s="14"/>
      <c r="Q75" s="14"/>
      <c r="R75" s="14"/>
      <c r="S75" s="14"/>
      <c r="T75" s="14"/>
    </row>
    <row r="76" spans="1:20" x14ac:dyDescent="0.2">
      <c r="A76" s="14"/>
      <c r="B76" s="14"/>
      <c r="C76" s="14"/>
      <c r="D76" s="14"/>
      <c r="E76" s="14"/>
      <c r="F76" s="14"/>
      <c r="G76" s="14"/>
      <c r="H76" s="14"/>
      <c r="I76" s="14"/>
      <c r="J76" s="14"/>
      <c r="K76" s="14"/>
      <c r="L76" s="14"/>
      <c r="M76" s="14"/>
      <c r="N76" s="14"/>
      <c r="O76" s="14"/>
      <c r="P76" s="14"/>
      <c r="Q76" s="14"/>
      <c r="R76" s="14"/>
      <c r="S76" s="14"/>
      <c r="T76" s="14"/>
    </row>
    <row r="77" spans="1:20" x14ac:dyDescent="0.2">
      <c r="A77" s="14"/>
      <c r="B77" s="14"/>
      <c r="C77" s="14"/>
      <c r="D77" s="14"/>
      <c r="E77" s="14"/>
      <c r="F77" s="14"/>
      <c r="G77" s="14"/>
      <c r="H77" s="14"/>
      <c r="I77" s="14"/>
      <c r="J77" s="14"/>
      <c r="K77" s="14"/>
      <c r="L77" s="14"/>
      <c r="M77" s="14"/>
      <c r="N77" s="14"/>
      <c r="O77" s="14"/>
      <c r="P77" s="14"/>
      <c r="Q77" s="14"/>
      <c r="R77" s="14"/>
      <c r="S77" s="14"/>
      <c r="T77" s="14"/>
    </row>
    <row r="78" spans="1:20" x14ac:dyDescent="0.2">
      <c r="A78" s="14"/>
      <c r="B78" s="14"/>
      <c r="C78" s="14"/>
      <c r="D78" s="14"/>
      <c r="E78" s="14"/>
      <c r="F78" s="14"/>
      <c r="G78" s="14"/>
      <c r="H78" s="14"/>
      <c r="I78" s="14"/>
      <c r="J78" s="14"/>
      <c r="K78" s="14"/>
      <c r="L78" s="14"/>
      <c r="M78" s="14"/>
      <c r="N78" s="14"/>
      <c r="O78" s="14"/>
      <c r="P78" s="14"/>
      <c r="Q78" s="14"/>
      <c r="R78" s="14"/>
      <c r="S78" s="14"/>
      <c r="T78" s="14"/>
    </row>
    <row r="79" spans="1:20" x14ac:dyDescent="0.2">
      <c r="A79" s="14"/>
      <c r="B79" s="14"/>
      <c r="C79" s="14"/>
      <c r="D79" s="14"/>
      <c r="E79" s="14"/>
      <c r="F79" s="14"/>
      <c r="G79" s="14"/>
      <c r="H79" s="14"/>
      <c r="I79" s="14"/>
      <c r="J79" s="14"/>
      <c r="K79" s="14"/>
      <c r="L79" s="14"/>
      <c r="M79" s="14"/>
      <c r="N79" s="14"/>
      <c r="O79" s="14"/>
      <c r="P79" s="14"/>
      <c r="Q79" s="14"/>
      <c r="R79" s="14"/>
      <c r="S79" s="14"/>
      <c r="T79" s="14"/>
    </row>
    <row r="80" spans="1:20" x14ac:dyDescent="0.2">
      <c r="A80" s="14"/>
      <c r="B80" s="14"/>
      <c r="C80" s="14"/>
      <c r="D80" s="14"/>
      <c r="E80" s="14"/>
      <c r="F80" s="14"/>
      <c r="G80" s="14"/>
      <c r="H80" s="14"/>
      <c r="I80" s="14"/>
      <c r="J80" s="14"/>
      <c r="K80" s="14"/>
      <c r="L80" s="14"/>
      <c r="M80" s="14"/>
      <c r="N80" s="14"/>
      <c r="O80" s="14"/>
      <c r="P80" s="14"/>
      <c r="Q80" s="14"/>
      <c r="R80" s="14"/>
      <c r="S80" s="14"/>
      <c r="T80" s="14"/>
    </row>
    <row r="81" spans="1:20" x14ac:dyDescent="0.2">
      <c r="A81" s="14"/>
      <c r="B81" s="14"/>
      <c r="C81" s="14"/>
      <c r="D81" s="14"/>
      <c r="E81" s="14"/>
      <c r="F81" s="14"/>
      <c r="G81" s="14"/>
      <c r="H81" s="14"/>
      <c r="I81" s="14"/>
      <c r="J81" s="14"/>
      <c r="K81" s="14"/>
      <c r="L81" s="14"/>
      <c r="M81" s="14"/>
      <c r="N81" s="14"/>
      <c r="O81" s="14"/>
      <c r="P81" s="14"/>
      <c r="Q81" s="14"/>
      <c r="R81" s="14"/>
      <c r="S81" s="14"/>
      <c r="T81" s="14"/>
    </row>
    <row r="82" spans="1:20" x14ac:dyDescent="0.2">
      <c r="A82" s="14"/>
      <c r="B82" s="14"/>
      <c r="C82" s="14"/>
      <c r="D82" s="14"/>
      <c r="E82" s="14"/>
      <c r="F82" s="14"/>
      <c r="G82" s="14"/>
      <c r="H82" s="14"/>
      <c r="I82" s="14"/>
      <c r="J82" s="14"/>
      <c r="K82" s="14"/>
      <c r="L82" s="14"/>
      <c r="M82" s="14"/>
      <c r="N82" s="14"/>
      <c r="O82" s="14"/>
      <c r="P82" s="14"/>
      <c r="Q82" s="14"/>
      <c r="R82" s="14"/>
      <c r="S82" s="14"/>
      <c r="T82" s="14"/>
    </row>
    <row r="83" spans="1:20" x14ac:dyDescent="0.2">
      <c r="A83" s="14"/>
      <c r="B83" s="14"/>
      <c r="C83" s="14"/>
      <c r="D83" s="14"/>
      <c r="E83" s="14"/>
      <c r="F83" s="14"/>
      <c r="G83" s="14"/>
      <c r="H83" s="14"/>
      <c r="I83" s="14"/>
      <c r="J83" s="14"/>
      <c r="K83" s="14"/>
      <c r="L83" s="14"/>
      <c r="M83" s="14"/>
      <c r="N83" s="14"/>
      <c r="O83" s="14"/>
      <c r="P83" s="14"/>
      <c r="Q83" s="14"/>
      <c r="R83" s="14"/>
      <c r="S83" s="14"/>
      <c r="T83" s="14"/>
    </row>
    <row r="84" spans="1:20" x14ac:dyDescent="0.2">
      <c r="A84" s="14"/>
      <c r="B84" s="14"/>
      <c r="C84" s="14"/>
      <c r="D84" s="14"/>
      <c r="E84" s="14"/>
      <c r="F84" s="14"/>
      <c r="G84" s="14"/>
      <c r="H84" s="14"/>
      <c r="I84" s="14"/>
      <c r="J84" s="14"/>
      <c r="K84" s="14"/>
      <c r="L84" s="14"/>
      <c r="M84" s="14"/>
      <c r="N84" s="14"/>
      <c r="O84" s="14"/>
      <c r="P84" s="14"/>
      <c r="Q84" s="14"/>
      <c r="R84" s="14"/>
      <c r="S84" s="14"/>
      <c r="T84" s="14"/>
    </row>
    <row r="85" spans="1:20" x14ac:dyDescent="0.2">
      <c r="A85" s="14"/>
      <c r="B85" s="14"/>
      <c r="C85" s="14"/>
      <c r="D85" s="14"/>
      <c r="E85" s="14"/>
      <c r="F85" s="14"/>
      <c r="G85" s="14"/>
      <c r="H85" s="14"/>
      <c r="I85" s="14"/>
      <c r="J85" s="14"/>
      <c r="K85" s="14"/>
      <c r="L85" s="14"/>
      <c r="M85" s="14"/>
      <c r="N85" s="14"/>
      <c r="O85" s="14"/>
      <c r="P85" s="14"/>
      <c r="Q85" s="14"/>
      <c r="R85" s="14"/>
      <c r="S85" s="14"/>
      <c r="T85" s="14"/>
    </row>
    <row r="86" spans="1:20" x14ac:dyDescent="0.2">
      <c r="A86" s="14"/>
      <c r="B86" s="14"/>
      <c r="C86" s="14"/>
      <c r="D86" s="14"/>
      <c r="E86" s="14"/>
      <c r="F86" s="14"/>
      <c r="G86" s="14"/>
      <c r="H86" s="14"/>
      <c r="I86" s="14"/>
      <c r="J86" s="14"/>
      <c r="K86" s="14"/>
      <c r="L86" s="14"/>
      <c r="M86" s="14"/>
      <c r="N86" s="14"/>
      <c r="O86" s="14"/>
      <c r="P86" s="14"/>
      <c r="Q86" s="14"/>
      <c r="R86" s="14"/>
      <c r="S86" s="14"/>
      <c r="T86" s="14"/>
    </row>
    <row r="87" spans="1:20" x14ac:dyDescent="0.2">
      <c r="A87" s="14"/>
      <c r="B87" s="14"/>
      <c r="C87" s="14"/>
      <c r="D87" s="14"/>
      <c r="E87" s="14"/>
      <c r="F87" s="14"/>
      <c r="G87" s="14"/>
      <c r="H87" s="14"/>
      <c r="I87" s="14"/>
      <c r="J87" s="14"/>
      <c r="K87" s="14"/>
      <c r="L87" s="14"/>
      <c r="M87" s="14"/>
      <c r="N87" s="14"/>
      <c r="O87" s="14"/>
      <c r="P87" s="14"/>
      <c r="Q87" s="14"/>
      <c r="R87" s="14"/>
      <c r="S87" s="14"/>
      <c r="T87" s="14"/>
    </row>
    <row r="88" spans="1:20" x14ac:dyDescent="0.2">
      <c r="A88" s="14"/>
      <c r="B88" s="14"/>
      <c r="C88" s="14"/>
      <c r="D88" s="14"/>
      <c r="E88" s="14"/>
      <c r="F88" s="14"/>
      <c r="G88" s="14"/>
      <c r="H88" s="14"/>
      <c r="I88" s="14"/>
      <c r="J88" s="14"/>
      <c r="K88" s="14"/>
      <c r="L88" s="14"/>
      <c r="M88" s="14"/>
      <c r="N88" s="14"/>
      <c r="O88" s="14"/>
      <c r="P88" s="14"/>
      <c r="Q88" s="14"/>
      <c r="R88" s="14"/>
      <c r="S88" s="14"/>
      <c r="T88" s="14"/>
    </row>
    <row r="89" spans="1:20" x14ac:dyDescent="0.2">
      <c r="A89" s="14"/>
      <c r="B89" s="14"/>
      <c r="C89" s="14"/>
      <c r="D89" s="14"/>
      <c r="E89" s="14"/>
      <c r="F89" s="14"/>
      <c r="G89" s="14"/>
      <c r="H89" s="14"/>
      <c r="I89" s="14"/>
      <c r="J89" s="14"/>
      <c r="K89" s="14"/>
      <c r="L89" s="14"/>
      <c r="M89" s="14"/>
      <c r="N89" s="14"/>
      <c r="O89" s="14"/>
      <c r="P89" s="14"/>
      <c r="Q89" s="14"/>
      <c r="R89" s="14"/>
      <c r="S89" s="14"/>
      <c r="T89" s="14"/>
    </row>
    <row r="90" spans="1:20" x14ac:dyDescent="0.2">
      <c r="A90" s="14"/>
      <c r="B90" s="14"/>
      <c r="C90" s="14"/>
      <c r="D90" s="14"/>
      <c r="E90" s="14"/>
      <c r="F90" s="14"/>
      <c r="G90" s="14"/>
      <c r="H90" s="14"/>
      <c r="I90" s="14"/>
      <c r="J90" s="14"/>
      <c r="K90" s="14"/>
      <c r="L90" s="14"/>
      <c r="M90" s="14"/>
      <c r="N90" s="14"/>
      <c r="O90" s="14"/>
      <c r="P90" s="14"/>
      <c r="Q90" s="14"/>
      <c r="R90" s="14"/>
      <c r="S90" s="14"/>
      <c r="T90" s="14"/>
    </row>
    <row r="91" spans="1:20" x14ac:dyDescent="0.2">
      <c r="A91" s="14"/>
      <c r="B91" s="14"/>
      <c r="C91" s="14"/>
      <c r="D91" s="14"/>
      <c r="E91" s="14"/>
      <c r="F91" s="14"/>
      <c r="G91" s="14"/>
      <c r="H91" s="14"/>
      <c r="I91" s="14"/>
      <c r="J91" s="14"/>
      <c r="K91" s="14"/>
      <c r="L91" s="14"/>
      <c r="M91" s="14"/>
      <c r="N91" s="14"/>
      <c r="O91" s="14"/>
      <c r="P91" s="14"/>
      <c r="Q91" s="14"/>
      <c r="R91" s="14"/>
      <c r="S91" s="14"/>
      <c r="T91" s="14"/>
    </row>
    <row r="92" spans="1:20" x14ac:dyDescent="0.2">
      <c r="A92" s="14"/>
      <c r="B92" s="14"/>
      <c r="C92" s="14"/>
      <c r="D92" s="14"/>
      <c r="E92" s="14"/>
      <c r="F92" s="14"/>
      <c r="G92" s="14"/>
      <c r="H92" s="14"/>
      <c r="I92" s="14"/>
      <c r="J92" s="14"/>
      <c r="K92" s="14"/>
      <c r="L92" s="14"/>
      <c r="M92" s="14"/>
      <c r="N92" s="14"/>
      <c r="O92" s="14"/>
      <c r="P92" s="14"/>
      <c r="Q92" s="14"/>
      <c r="R92" s="14"/>
      <c r="S92" s="14"/>
      <c r="T92" s="14"/>
    </row>
    <row r="93" spans="1:20" x14ac:dyDescent="0.2">
      <c r="A93" s="14"/>
      <c r="B93" s="14"/>
      <c r="C93" s="14"/>
      <c r="D93" s="14"/>
      <c r="E93" s="14"/>
      <c r="F93" s="14"/>
      <c r="G93" s="14"/>
      <c r="H93" s="14"/>
      <c r="I93" s="14"/>
      <c r="J93" s="14"/>
      <c r="K93" s="14"/>
      <c r="L93" s="14"/>
      <c r="M93" s="14"/>
      <c r="N93" s="14"/>
      <c r="O93" s="14"/>
      <c r="P93" s="14"/>
      <c r="Q93" s="14"/>
      <c r="R93" s="14"/>
      <c r="S93" s="14"/>
      <c r="T93" s="14"/>
    </row>
    <row r="94" spans="1:20" x14ac:dyDescent="0.2">
      <c r="A94" s="14"/>
      <c r="B94" s="14"/>
      <c r="C94" s="14"/>
      <c r="D94" s="14"/>
      <c r="E94" s="14"/>
      <c r="F94" s="14"/>
      <c r="G94" s="14"/>
      <c r="H94" s="14"/>
      <c r="I94" s="14"/>
      <c r="J94" s="14"/>
      <c r="K94" s="14"/>
      <c r="L94" s="14"/>
      <c r="M94" s="14"/>
      <c r="N94" s="14"/>
      <c r="O94" s="14"/>
      <c r="P94" s="14"/>
      <c r="Q94" s="14"/>
      <c r="R94" s="14"/>
      <c r="S94" s="14"/>
      <c r="T94" s="14"/>
    </row>
    <row r="95" spans="1:20" x14ac:dyDescent="0.2">
      <c r="A95" s="14"/>
      <c r="B95" s="14"/>
      <c r="C95" s="14"/>
      <c r="D95" s="14"/>
      <c r="E95" s="14"/>
      <c r="F95" s="14"/>
      <c r="G95" s="14"/>
      <c r="H95" s="14"/>
      <c r="I95" s="14"/>
      <c r="J95" s="14"/>
      <c r="K95" s="14"/>
      <c r="L95" s="14"/>
      <c r="M95" s="14"/>
      <c r="N95" s="14"/>
      <c r="O95" s="14"/>
      <c r="P95" s="14"/>
      <c r="Q95" s="14"/>
      <c r="R95" s="14"/>
      <c r="S95" s="14"/>
      <c r="T95" s="14"/>
    </row>
    <row r="96" spans="1:20" x14ac:dyDescent="0.2">
      <c r="A96" s="14"/>
    </row>
  </sheetData>
  <mergeCells count="1">
    <mergeCell ref="A1:C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49B91EFC09194286D6EC89A89F5C13" ma:contentTypeVersion="21" ma:contentTypeDescription="Create a new document." ma:contentTypeScope="" ma:versionID="1b86d75f39f7b31c107612e9ef5b6153">
  <xsd:schema xmlns:xsd="http://www.w3.org/2001/XMLSchema" xmlns:xs="http://www.w3.org/2001/XMLSchema" xmlns:p="http://schemas.microsoft.com/office/2006/metadata/properties" xmlns:ns1="http://schemas.microsoft.com/sharepoint/v3" xmlns:ns2="0f6cbe84-0c1a-4b77-9fc1-6dc3c1c0965e" xmlns:ns3="2ef312ff-8833-4413-9d5f-b396115bef04" xmlns:ns4="4aaf35b1-80a8-48e7-9d03-c612add1997b" targetNamespace="http://schemas.microsoft.com/office/2006/metadata/properties" ma:root="true" ma:fieldsID="31e707acd387ee3ca79eaba99839f74e" ns1:_="" ns2:_="" ns3:_="" ns4:_="">
    <xsd:import namespace="http://schemas.microsoft.com/sharepoint/v3"/>
    <xsd:import namespace="0f6cbe84-0c1a-4b77-9fc1-6dc3c1c0965e"/>
    <xsd:import namespace="2ef312ff-8833-4413-9d5f-b396115bef04"/>
    <xsd:import namespace="4aaf35b1-80a8-48e7-9d03-c612add199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2:Number" minOccurs="0"/>
                <xsd:element ref="ns2:MediaLengthInSeconds" minOccurs="0"/>
                <xsd:element ref="ns2:lcf76f155ced4ddcb4097134ff3c332f" minOccurs="0"/>
                <xsd:element ref="ns4:TaxCatchAll" minOccurs="0"/>
                <xsd:element ref="ns2:MediaServiceDateTake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cbe84-0c1a-4b77-9fc1-6dc3c1c09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umber" ma:index="20" nillable="true" ma:displayName="Number" ma:format="Dropdown" ma:internalName="Number" ma:percentage="FALSE">
      <xsd:simpleType>
        <xsd:restriction base="dms:Number"/>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31d7151-b795-48f9-9207-6285658e27ad"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ternalName="MediaServiceDateTake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f312ff-8833-4413-9d5f-b396115bef0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af35b1-80a8-48e7-9d03-c612add1997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b4e095b-1101-4ecf-b922-07d4f903192c}" ma:internalName="TaxCatchAll" ma:showField="CatchAllData" ma:web="2ef312ff-8833-4413-9d5f-b396115bef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f6cbe84-0c1a-4b77-9fc1-6dc3c1c0965e">
      <Terms xmlns="http://schemas.microsoft.com/office/infopath/2007/PartnerControls"/>
    </lcf76f155ced4ddcb4097134ff3c332f>
    <TaxCatchAll xmlns="4aaf35b1-80a8-48e7-9d03-c612add1997b" xsi:nil="true"/>
    <_ip_UnifiedCompliancePolicyProperties xmlns="http://schemas.microsoft.com/sharepoint/v3" xsi:nil="true"/>
    <Number xmlns="0f6cbe84-0c1a-4b77-9fc1-6dc3c1c0965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2ADAD1-74EA-414B-8EEC-165FCE63E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cbe84-0c1a-4b77-9fc1-6dc3c1c0965e"/>
    <ds:schemaRef ds:uri="2ef312ff-8833-4413-9d5f-b396115bef04"/>
    <ds:schemaRef ds:uri="4aaf35b1-80a8-48e7-9d03-c612add19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EFEEAF-7F12-4407-9D00-DF603F2B5C2B}">
  <ds:schemaRefs>
    <ds:schemaRef ds:uri="http://schemas.microsoft.com/office/2006/metadata/properties"/>
    <ds:schemaRef ds:uri="http://schemas.microsoft.com/office/infopath/2007/PartnerControls"/>
    <ds:schemaRef ds:uri="http://schemas.microsoft.com/sharepoint/v3"/>
    <ds:schemaRef ds:uri="0f6cbe84-0c1a-4b77-9fc1-6dc3c1c0965e"/>
    <ds:schemaRef ds:uri="4aaf35b1-80a8-48e7-9d03-c612add1997b"/>
  </ds:schemaRefs>
</ds:datastoreItem>
</file>

<file path=customXml/itemProps3.xml><?xml version="1.0" encoding="utf-8"?>
<ds:datastoreItem xmlns:ds="http://schemas.openxmlformats.org/officeDocument/2006/customXml" ds:itemID="{6A288340-C3B2-495E-B88F-5A4A0B665B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vt:lpstr>
      <vt:lpstr>Therapy data entry</vt:lpstr>
      <vt:lpstr>Therapy Summary Sheet</vt:lpstr>
      <vt:lpstr>Additional measures data entry</vt:lpstr>
      <vt:lpstr>Change notes</vt:lpstr>
      <vt:lpstr>_01_08_2022</vt:lpstr>
      <vt:lpstr>Intro!Print_Area</vt:lpstr>
    </vt:vector>
  </TitlesOfParts>
  <Manager/>
  <Company>Royal College of Physicians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danielmcdonnell</dc:creator>
  <cp:keywords/>
  <dc:description/>
  <cp:lastModifiedBy>Alex-Florian Iordache</cp:lastModifiedBy>
  <cp:revision/>
  <dcterms:created xsi:type="dcterms:W3CDTF">2014-04-14T14:59:57Z</dcterms:created>
  <dcterms:modified xsi:type="dcterms:W3CDTF">2025-03-11T09:04:25Z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0x0101004749B91EFC09194286D6EC89A89F5C13</vt:lpwstr>
  </property>
  <property fmtid="{D5CDD505-2E9C-101B-9397-08002B2CF9AE}" pid="3" name="MediaServiceImageTags">
    <vt:lpwstr/>
  </property>
</Properties>
</file>